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gccprod-my.sharepoint.com/personal/candy_ng_stb_gov_sg/Documents/Cess/2025/Preparation/Final/"/>
    </mc:Choice>
  </mc:AlternateContent>
  <xr:revisionPtr revIDLastSave="154" documentId="8_{41F17856-55B3-47F9-87C3-E2818924E554}" xr6:coauthVersionLast="47" xr6:coauthVersionMax="47" xr10:uidLastSave="{9DEA478E-663E-412E-9151-E3172AA47777}"/>
  <bookViews>
    <workbookView xWindow="28680" yWindow="-120" windowWidth="29040" windowHeight="15720" xr2:uid="{00000000-000D-0000-FFFF-FFFF00000000}"/>
  </bookViews>
  <sheets>
    <sheet name="Cess Form" sheetId="2" r:id="rId1"/>
    <sheet name="Annex A" sheetId="6" r:id="rId2"/>
    <sheet name="Annex B"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2" l="1"/>
  <c r="H56" i="2" l="1"/>
  <c r="D56" i="2"/>
  <c r="C56" i="2"/>
  <c r="B56" i="2"/>
  <c r="I20" i="6"/>
  <c r="H20" i="6"/>
  <c r="H19" i="6"/>
  <c r="I19" i="6"/>
  <c r="G21" i="6"/>
  <c r="F47" i="2" s="1"/>
  <c r="G47" i="2" s="1"/>
  <c r="H27" i="6"/>
  <c r="F51" i="2"/>
  <c r="G25" i="6"/>
  <c r="F48" i="2" s="1"/>
  <c r="G48" i="2" s="1"/>
  <c r="G29" i="6"/>
  <c r="F49" i="2" s="1"/>
  <c r="G33" i="6"/>
  <c r="F50" i="2" s="1"/>
  <c r="G37" i="6"/>
  <c r="G41" i="6"/>
  <c r="F52" i="2" s="1"/>
  <c r="G45" i="6"/>
  <c r="F53" i="2" s="1"/>
  <c r="G53" i="2" s="1"/>
  <c r="G49" i="6"/>
  <c r="F54" i="2" s="1"/>
  <c r="G54" i="2" s="1"/>
  <c r="I21" i="6" l="1"/>
  <c r="H21" i="6"/>
  <c r="G51" i="2"/>
  <c r="E56" i="2"/>
  <c r="G49" i="2"/>
  <c r="F56" i="2"/>
  <c r="G50" i="2"/>
  <c r="I48" i="6" l="1"/>
  <c r="H48" i="6"/>
  <c r="I47" i="6"/>
  <c r="H47" i="6"/>
  <c r="I44" i="6"/>
  <c r="H44" i="6"/>
  <c r="I43" i="6"/>
  <c r="H43" i="6"/>
  <c r="I24" i="6"/>
  <c r="H24" i="6"/>
  <c r="I23" i="6"/>
  <c r="H23" i="6"/>
  <c r="J47" i="2"/>
  <c r="I47" i="2"/>
  <c r="K47" i="2" s="1"/>
  <c r="H45" i="6" l="1"/>
  <c r="I53" i="2" s="1"/>
  <c r="K53" i="2" s="1"/>
  <c r="H25" i="6"/>
  <c r="I48" i="2" s="1"/>
  <c r="K48" i="2" s="1"/>
  <c r="H49" i="6"/>
  <c r="I54" i="2" s="1"/>
  <c r="K54" i="2" s="1"/>
  <c r="I45" i="6"/>
  <c r="J53" i="2" s="1"/>
  <c r="I25" i="6"/>
  <c r="J48" i="2" s="1"/>
  <c r="I49" i="6"/>
  <c r="J54" i="2" s="1"/>
  <c r="I40" i="6"/>
  <c r="H40" i="6"/>
  <c r="I39" i="6"/>
  <c r="H39" i="6"/>
  <c r="I36" i="6"/>
  <c r="H36" i="6"/>
  <c r="I35" i="6"/>
  <c r="H35" i="6"/>
  <c r="I32" i="6"/>
  <c r="H32" i="6"/>
  <c r="I31" i="6"/>
  <c r="H31" i="6"/>
  <c r="I28" i="6"/>
  <c r="H28" i="6"/>
  <c r="H29" i="6" s="1"/>
  <c r="I49" i="2" s="1"/>
  <c r="I27" i="6"/>
  <c r="G17" i="6"/>
  <c r="I16" i="6"/>
  <c r="H16" i="6"/>
  <c r="I15" i="6"/>
  <c r="H15" i="6"/>
  <c r="H37" i="6" l="1"/>
  <c r="I51" i="2" s="1"/>
  <c r="K51" i="2" s="1"/>
  <c r="I33" i="6"/>
  <c r="J50" i="2" s="1"/>
  <c r="H41" i="6"/>
  <c r="I52" i="2" s="1"/>
  <c r="K52" i="2" s="1"/>
  <c r="I41" i="6"/>
  <c r="J52" i="2" s="1"/>
  <c r="H33" i="6"/>
  <c r="I50" i="2" s="1"/>
  <c r="K50" i="2" s="1"/>
  <c r="I37" i="6"/>
  <c r="J51" i="2" s="1"/>
  <c r="I29" i="6"/>
  <c r="J49" i="2" s="1"/>
  <c r="K49" i="2"/>
  <c r="H17" i="6"/>
  <c r="I17" i="6"/>
  <c r="I56" i="2" l="1"/>
  <c r="J56" i="2"/>
  <c r="K56" i="2"/>
  <c r="G52" i="2"/>
  <c r="G56" i="2" s="1"/>
  <c r="G45" i="2"/>
  <c r="K45" i="2"/>
  <c r="G64" i="2" l="1"/>
  <c r="G65" i="2" s="1"/>
  <c r="G66" i="2" s="1"/>
  <c r="G68" i="2" s="1"/>
  <c r="G71" i="2" l="1"/>
  <c r="G7" i="2" s="1"/>
</calcChain>
</file>

<file path=xl/sharedStrings.xml><?xml version="1.0" encoding="utf-8"?>
<sst xmlns="http://schemas.openxmlformats.org/spreadsheetml/2006/main" count="146" uniqueCount="110">
  <si>
    <t>Cess Returns Form</t>
  </si>
  <si>
    <t>DETAILS</t>
  </si>
  <si>
    <t>HOTEL CESS Ref No. :</t>
  </si>
  <si>
    <t>HOTEL NAME :</t>
  </si>
  <si>
    <t>AMOUNT :</t>
  </si>
  <si>
    <t>GENERAL INSTRUCTIONS</t>
  </si>
  <si>
    <t>Please read the following instructions carefully before completing the form</t>
  </si>
  <si>
    <t>Tourism event and taxable period</t>
  </si>
  <si>
    <t>Cess rate</t>
  </si>
  <si>
    <t xml:space="preserve">The Cess rates applicable during this period shall be: </t>
  </si>
  <si>
    <t xml:space="preserve">Please refer to section 5.1 and 5.2 of the Guide for Tourism Event Establishments (Hotel Industry) for more information on determining the gross receipts derived or treated as derived from each taxable transaction.  </t>
  </si>
  <si>
    <t>Due Date</t>
  </si>
  <si>
    <t>Payment</t>
  </si>
  <si>
    <t xml:space="preserve">Payment can be made via bank transfer or Paynow. Please refer to Section 8 of the Guide for Tourism Event Establishments (Hotel Industry) for the details. </t>
  </si>
  <si>
    <t>Penalty</t>
  </si>
  <si>
    <t>In the event that the Cess Payment is not made by 5 December 2025, a one-time penalty equaivalent to 5% of the outstanding Cess will be imposed.</t>
  </si>
  <si>
    <t>Annex</t>
  </si>
  <si>
    <r>
      <t xml:space="preserve">Please note that it is mandatory to complete and submit </t>
    </r>
    <r>
      <rPr>
        <b/>
        <sz val="11"/>
        <rFont val="Calibri"/>
        <family val="2"/>
        <scheme val="minor"/>
      </rPr>
      <t>Annex A</t>
    </r>
    <r>
      <rPr>
        <sz val="11"/>
        <rFont val="Calibri"/>
        <family val="2"/>
        <scheme val="minor"/>
      </rPr>
      <t xml:space="preserve"> if you have reported "REVENUE FROM ROOM PACKAGES SOLD" in the Cess Returns Form</t>
    </r>
  </si>
  <si>
    <t>Enquiry</t>
  </si>
  <si>
    <t>INSTRUCTIONS</t>
  </si>
  <si>
    <t>1) Please indicate and select the cess rate applicable for your hotel</t>
  </si>
  <si>
    <t xml:space="preserve">Cess Rate (Please select) </t>
  </si>
  <si>
    <t>Please tick only 1 box</t>
  </si>
  <si>
    <r>
      <t xml:space="preserve">2) </t>
    </r>
    <r>
      <rPr>
        <b/>
        <u/>
        <sz val="11"/>
        <rFont val="Calibri"/>
        <family val="2"/>
        <scheme val="minor"/>
      </rPr>
      <t>ALL</t>
    </r>
    <r>
      <rPr>
        <b/>
        <sz val="11"/>
        <rFont val="Calibri"/>
        <family val="2"/>
        <scheme val="minor"/>
      </rPr>
      <t xml:space="preserve"> </t>
    </r>
    <r>
      <rPr>
        <sz val="11"/>
        <rFont val="Calibri"/>
        <family val="2"/>
        <scheme val="minor"/>
      </rPr>
      <t xml:space="preserve">the blank cells (from cell B47 to E54 &amp; Cell H47 to H54) are mandatory. If the figure is zero or not applicable, please indicate as '0'. </t>
    </r>
  </si>
  <si>
    <r>
      <t xml:space="preserve">3) For Room packages, kindly fill in </t>
    </r>
    <r>
      <rPr>
        <b/>
        <sz val="11"/>
        <rFont val="Calibri"/>
        <family val="2"/>
        <scheme val="minor"/>
      </rPr>
      <t>Annex A</t>
    </r>
    <r>
      <rPr>
        <sz val="11"/>
        <rFont val="Calibri"/>
        <family val="2"/>
        <scheme val="minor"/>
      </rPr>
      <t xml:space="preserve"> and the total figure per day will be auto-populated in the calculations table below.</t>
    </r>
  </si>
  <si>
    <t xml:space="preserve">3) The spreadsheet will auto-calculate the amounts in the Tabulation segment in rows 63 - 70 </t>
  </si>
  <si>
    <t>DATE</t>
  </si>
  <si>
    <t>Quantity</t>
  </si>
  <si>
    <t>Taxable transaction paid in money **
($)</t>
  </si>
  <si>
    <t>Total gross receipts derived (i.e. total taxable transaction paid in money)
($)
(c)+(d)</t>
  </si>
  <si>
    <t>Available rooms  for sale</t>
  </si>
  <si>
    <t>Taxable transactions where gross receipts is the amount treated as gross receipts derived*</t>
  </si>
  <si>
    <t>Taxable transactions paid in money*
(a)</t>
  </si>
  <si>
    <t xml:space="preserve">ROOM ONLY
($)
(c)
</t>
  </si>
  <si>
    <r>
      <rPr>
        <b/>
        <sz val="11"/>
        <color rgb="FF000000"/>
        <rFont val="Calibri"/>
        <scheme val="minor"/>
      </rPr>
      <t xml:space="preserve">ROOM PACKAGE 
</t>
    </r>
    <r>
      <rPr>
        <i/>
        <sz val="11"/>
        <color rgb="FF000000"/>
        <rFont val="Calibri"/>
        <scheme val="minor"/>
      </rPr>
      <t>(Refer to Annex A for details)</t>
    </r>
  </si>
  <si>
    <t>(1) Complimentary/Given as a gift
(2) Part of a contractual package
(i)</t>
  </si>
  <si>
    <t>Rooms Only 
(Paid+no-show)
(a)</t>
  </si>
  <si>
    <r>
      <rPr>
        <b/>
        <sz val="11"/>
        <color rgb="FF000000"/>
        <rFont val="Calibri"/>
        <scheme val="minor"/>
      </rPr>
      <t xml:space="preserve"> Room Packages(#)
(Paid+no-show)
</t>
    </r>
    <r>
      <rPr>
        <i/>
        <sz val="11"/>
        <color rgb="FF000000"/>
        <rFont val="Calibri"/>
        <scheme val="minor"/>
      </rPr>
      <t xml:space="preserve">(Refer to Annex A for details)
</t>
    </r>
    <r>
      <rPr>
        <b/>
        <sz val="11"/>
        <color rgb="FF000000"/>
        <rFont val="Calibri"/>
        <scheme val="minor"/>
      </rPr>
      <t xml:space="preserve">
(b)</t>
    </r>
  </si>
  <si>
    <t>Total rooms and room packages paid in money
(a)+(b)</t>
  </si>
  <si>
    <t xml:space="preserve">Room Revenue
($)
(d)
</t>
  </si>
  <si>
    <t xml:space="preserve">Other Revenue
($)
(e)
</t>
  </si>
  <si>
    <t>Example</t>
  </si>
  <si>
    <t>*Important: Do not double count a transaction. Each room transaction should only be counted once in either taxable transactions where gross receipts is the amount treated as gross receipts derived or taxable transactions paid in money.</t>
  </si>
  <si>
    <t>TABULATION (The spreadsheet will calculate the amounts based on the inputted data from the above table)</t>
  </si>
  <si>
    <r>
      <t xml:space="preserve">Amount treated as the gross receipts derived from a taxable transaction </t>
    </r>
    <r>
      <rPr>
        <sz val="11"/>
        <color theme="1"/>
        <rFont val="Calibri"/>
        <family val="2"/>
        <scheme val="minor"/>
      </rPr>
      <t>(Total taxable transaction paid in money/Total paid+no-show lettings)</t>
    </r>
  </si>
  <si>
    <t>Total amount treated as the gross receipts derived for (i) and (ii)</t>
  </si>
  <si>
    <t>Total gross receipts derived and total amount treated as gross receipts derived</t>
  </si>
  <si>
    <t>Cess Rate</t>
  </si>
  <si>
    <r>
      <t xml:space="preserve">Cess Payable </t>
    </r>
    <r>
      <rPr>
        <sz val="11"/>
        <color theme="1"/>
        <rFont val="Calibri"/>
        <family val="2"/>
        <scheme val="minor"/>
      </rPr>
      <t>(Total gross receipts derived + total amount treated as gross receipt derived) x Cess Rate</t>
    </r>
  </si>
  <si>
    <t>Late payment penalty</t>
  </si>
  <si>
    <t>Additional penalty</t>
  </si>
  <si>
    <t>Total amount payable (including penalty and additional penalty if any):</t>
  </si>
  <si>
    <t>DECLARATION</t>
  </si>
  <si>
    <t xml:space="preserve">I declare that the information provided in this form is true and complete. </t>
  </si>
  <si>
    <t>Name of Chief Financial Officer</t>
  </si>
  <si>
    <t>Signature &amp; Date</t>
  </si>
  <si>
    <t>ANNEX A</t>
  </si>
  <si>
    <t>Please note that it is mandatory to submit Annex A if you have reported "REVENUE FROM ROOM PACKAGES SOLD" in the CESS RETURNS FORM.</t>
  </si>
  <si>
    <t>Please provide the revenue breakdown/allocation for each type of room package sold.</t>
  </si>
  <si>
    <r>
      <t xml:space="preserve">IMPORTANT: If there are more than 2 packages for any of the dates below, please </t>
    </r>
    <r>
      <rPr>
        <b/>
        <u/>
        <sz val="10"/>
        <rFont val="Arial"/>
        <family val="2"/>
      </rPr>
      <t>insert new row instead of replacing data</t>
    </r>
    <r>
      <rPr>
        <b/>
        <sz val="10"/>
        <rFont val="Arial"/>
        <family val="2"/>
      </rPr>
      <t xml:space="preserve">. Please ensure the total amounts are summation of all relevant cells. </t>
    </r>
  </si>
  <si>
    <t>Dates</t>
  </si>
  <si>
    <t>Package
Name</t>
  </si>
  <si>
    <t>BREAKDOWN OF REVENUE FROM EACH ROOM PACKAGE SOLD</t>
  </si>
  <si>
    <t>TOTAL REVENUE FROM ROOM PACKAGES SOLD</t>
  </si>
  <si>
    <t>Room Revenue
($)
(1)</t>
  </si>
  <si>
    <t>F &amp; B
($)
(2)</t>
  </si>
  <si>
    <t>F1® Ticket
($)
(3)</t>
  </si>
  <si>
    <t>Misc
($)
(4)</t>
  </si>
  <si>
    <t>Number of Room Packages
(5)
total as per (#) in Cess Returns Form</t>
  </si>
  <si>
    <t>Room Revenue
($)
(1) x (5)
total as per (d) in Cess Returns Form</t>
  </si>
  <si>
    <t>Other Revenue
($)
[(2) + (3) + (4)] x (5)
total as per (e) in Cess Returns Form</t>
  </si>
  <si>
    <t>Package A</t>
  </si>
  <si>
    <t>Package B</t>
  </si>
  <si>
    <t>Total (include all packages)</t>
  </si>
  <si>
    <t>[Package Name]</t>
  </si>
  <si>
    <t>Total</t>
  </si>
  <si>
    <t>ANNEX B</t>
  </si>
  <si>
    <t>Example:</t>
  </si>
  <si>
    <t>Period of use as Government-contracted accommodation</t>
  </si>
  <si>
    <t>Date of activation notice</t>
  </si>
  <si>
    <t>Commencement date for use</t>
  </si>
  <si>
    <t>End date for use (if available)</t>
  </si>
  <si>
    <t>Extent of activation</t>
  </si>
  <si>
    <t>Full or partial activation*</t>
  </si>
  <si>
    <t>Full activation</t>
  </si>
  <si>
    <t>No. of rooms activated for use</t>
  </si>
  <si>
    <t>Contracting Government agency or public body</t>
  </si>
  <si>
    <t xml:space="preserve">Name of contact person </t>
  </si>
  <si>
    <t>Ms Mary Tan</t>
  </si>
  <si>
    <t>Email address of contact person</t>
  </si>
  <si>
    <t>Mary_tan@agency.gov.sg</t>
  </si>
  <si>
    <t xml:space="preserve">Commencement date for use </t>
  </si>
  <si>
    <r>
      <t xml:space="preserve">*Please indicate "Full activation" if </t>
    </r>
    <r>
      <rPr>
        <i/>
        <u/>
        <sz val="11"/>
        <color theme="1"/>
        <rFont val="Calibri"/>
        <family val="2"/>
        <scheme val="minor"/>
      </rPr>
      <t>all</t>
    </r>
    <r>
      <rPr>
        <i/>
        <sz val="11"/>
        <color theme="1"/>
        <rFont val="Calibri"/>
        <family val="2"/>
        <scheme val="minor"/>
      </rPr>
      <t xml:space="preserve"> available rooms in the hotel are activated for use as Government-contracted accommodation. </t>
    </r>
  </si>
  <si>
    <t>Please note that it is mandatory to submit Annex B if you have a contract with the Government (or a body established by or under a public Act for a public purpose) to provide accommodation to persons in connection with an order under section 15 or 17(3) of the Infectious Diseases Act 1976 relating to any infectious disease, and your hotel has been activated (whether fully or partially) to provide such accommodation during the taxable period. Such Government-contracted accommodation includes Community Isolation Facility (CIF), Government Quarantine Facility (GQF), Stay Home Notice Designated Facility (SDF) and Swab Isolation Facility (SIF).</t>
  </si>
  <si>
    <t>any infectious disease, and your hotel has been activated (whether fully or partially) to provide such accommodation during the taxable period.</t>
  </si>
  <si>
    <t>Formula 1 Singapore Airlines Singapore Grand Prix 2025</t>
  </si>
  <si>
    <r>
      <t>The taxable period for the Formula 1 Singapore Airlines Singapore Grand Prix 2025 shall cover the period from</t>
    </r>
    <r>
      <rPr>
        <sz val="10"/>
        <rFont val="Calibri"/>
        <family val="2"/>
        <scheme val="minor"/>
      </rPr>
      <t xml:space="preserve"> 2 October to 5 October 2025</t>
    </r>
    <r>
      <rPr>
        <sz val="11"/>
        <rFont val="Calibri"/>
        <family val="2"/>
        <scheme val="minor"/>
      </rPr>
      <t xml:space="preserve"> (both dates inclusive). </t>
    </r>
  </si>
  <si>
    <t xml:space="preserve">a) 30% of the gross receipts derived or treated as derived from each taxable transaction for the hotels specified in Part 1 of the Schedule in the Singapore Tourism (Cess Collection) (Formula 1 Singapore Airlines Singapore Grand Prix 2025) Order 2025; </t>
  </si>
  <si>
    <t xml:space="preserve">b) 20% of the gross receipts derived or treated as derived from each taxable transaction for the hotels specified in Part 2 of the Schedule in the Singapore Tourism (Cess Collection) (Formula 1 Singapore Airlines Singapore Grand Prix 2025) Order 2025; </t>
  </si>
  <si>
    <t>c) 15% of the gross receipts derived or treated as derived from each taxable transaction for the hotels specified in Part  3 of the Schedule in the Singapore Tourism (Cess Collection) (Formula 1 Singapore Airlines Singapore Grand Prix 2025) Order 2025;</t>
  </si>
  <si>
    <t>Please refer to STB's E-letter issued via letterSG to your hotel in September 2025 to check the rate applicable to your hotel.</t>
  </si>
  <si>
    <t>Please complete and submit the signed Cess Returns Form and cess payment no later than 5 December 2025.</t>
  </si>
  <si>
    <t>If the Cess is still unpaid by 4 February 2026, an additional penalty of 2% of the unpaid Cess shall be payable for each completed month that the Cess remains unpaid commencing from 6 December 2025. The total additional penalty shall not exceed 50% of the amount of cess outstanding.</t>
  </si>
  <si>
    <r>
      <t xml:space="preserve">Please also submit </t>
    </r>
    <r>
      <rPr>
        <b/>
        <sz val="11"/>
        <rFont val="Calibri"/>
        <family val="2"/>
        <scheme val="minor"/>
      </rPr>
      <t>Annex B</t>
    </r>
    <r>
      <rPr>
        <sz val="11"/>
        <rFont val="Calibri"/>
        <family val="2"/>
        <scheme val="minor"/>
      </rPr>
      <t xml:space="preserve"> if you have a contract with the Government (or a body established by or under a public Act for a public purpose) to provide accommodation to persons in connection with an order under section 15 or 17(3) of the Infectious Diseases Act 1976 relating to</t>
    </r>
  </si>
  <si>
    <t>For cess enquiries, please call 6831 3960 or email us at stb_f1cesscollection@stb.gov.sg</t>
  </si>
  <si>
    <t>Total Summation (2 to 5 Oct 2025 only)</t>
  </si>
  <si>
    <t>Information submitted for 30 September, 1, 6 and 7 October 2025 is for statistical purpose only.  Cess will not be levied on the gross receipts derived on these days.</t>
  </si>
  <si>
    <t>** Any no show / cancellation where charges are imposed, the transaction are to be declared under 'Taxable transactions paid in money'.  Refer to 5.1 (D &amp; E) of the Guide for Tourism Event Establishments (Hotel Industry).</t>
  </si>
  <si>
    <r>
      <t xml:space="preserve">Taxable transactions paid in money's worth or money and money's worth 
</t>
    </r>
    <r>
      <rPr>
        <i/>
        <sz val="11"/>
        <rFont val="Calibri"/>
        <family val="2"/>
        <scheme val="minor"/>
      </rPr>
      <t>(Refer to Note 1 below)</t>
    </r>
    <r>
      <rPr>
        <b/>
        <sz val="11"/>
        <rFont val="Calibri"/>
        <family val="2"/>
        <scheme val="minor"/>
      </rPr>
      <t xml:space="preserve">
(ii)</t>
    </r>
  </si>
  <si>
    <t>Note 1: No-show and cancelled transactions where all the money's worth or money and money's worth used to book the room is forfeited, and rooms redeemed by guests using loyalty or member points where the hotel is reimbursed for such redemptions should be included as 'Taxable transactions paid in money's worth or money and money's worth'.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</si>
</sst>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_(&quot;$&quot;* #,##0.00_);_(&quot;$&quot;* \(#,##0.00\);_(&quot;$&quot;* &quot;-&quot;??_);_(@_)"/>
    <numFmt numFmtId="165" formatCode="_(* #,##0.00_);_(* \(#,##0.00\);_(* &quot;-&quot;??_);_(@_)"/>
    <numFmt numFmtId="166" formatCode="dd\-mmm\-yy"/>
    <numFmt numFmtId="167" formatCode="&quot;$&quot;#,##0.00"/>
    <numFmt numFmtId="168" formatCode="[$-409]d\-mmm\-yy;@"/>
    <numFmt numFmtId="169" formatCode="_([$$-409]* #,##0.00_);_([$$-409]* \(#,##0.00\);_([$$-409]* &quot;-&quot;??_);_(@_)"/>
  </numFmts>
  <fonts count="23"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sz val="11"/>
      <name val="Calibri"/>
      <family val="2"/>
      <scheme val="minor"/>
    </font>
    <font>
      <u/>
      <sz val="11"/>
      <color theme="1"/>
      <name val="Calibri"/>
      <family val="2"/>
      <scheme val="minor"/>
    </font>
    <font>
      <b/>
      <sz val="10"/>
      <name val="Arial"/>
      <family val="2"/>
    </font>
    <font>
      <sz val="10"/>
      <name val="Arial"/>
      <family val="2"/>
    </font>
    <font>
      <sz val="10"/>
      <color indexed="8"/>
      <name val="Arial"/>
      <family val="2"/>
    </font>
    <font>
      <b/>
      <u/>
      <sz val="11"/>
      <name val="Calibri"/>
      <family val="2"/>
      <scheme val="minor"/>
    </font>
    <font>
      <b/>
      <sz val="16"/>
      <name val="Calibri"/>
      <family val="2"/>
      <scheme val="minor"/>
    </font>
    <font>
      <i/>
      <sz val="11"/>
      <color theme="1"/>
      <name val="Calibri"/>
      <family val="2"/>
      <scheme val="minor"/>
    </font>
    <font>
      <i/>
      <u/>
      <sz val="11"/>
      <color theme="1"/>
      <name val="Calibri"/>
      <family val="2"/>
      <scheme val="minor"/>
    </font>
    <font>
      <b/>
      <sz val="11"/>
      <color rgb="FFFF0000"/>
      <name val="Calibri"/>
      <family val="2"/>
      <scheme val="minor"/>
    </font>
    <font>
      <sz val="10"/>
      <name val="Calibri"/>
      <family val="2"/>
      <scheme val="minor"/>
    </font>
    <font>
      <sz val="11"/>
      <name val="Calibri"/>
      <family val="2"/>
    </font>
    <font>
      <b/>
      <u/>
      <sz val="10"/>
      <name val="Arial"/>
      <family val="2"/>
    </font>
    <font>
      <sz val="11"/>
      <color theme="0"/>
      <name val="Calibri"/>
      <family val="2"/>
      <scheme val="minor"/>
    </font>
    <font>
      <b/>
      <sz val="11"/>
      <color rgb="FF000000"/>
      <name val="Calibri"/>
      <scheme val="minor"/>
    </font>
    <font>
      <b/>
      <sz val="11"/>
      <color rgb="FF000000"/>
      <name val="Calibri"/>
      <family val="2"/>
      <scheme val="minor"/>
    </font>
    <font>
      <i/>
      <sz val="11"/>
      <color rgb="FF000000"/>
      <name val="Calibri"/>
      <scheme val="minor"/>
    </font>
    <font>
      <i/>
      <sz val="1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6337778862885"/>
        <bgColor indexed="64"/>
      </patternFill>
    </fill>
    <fill>
      <patternFill patternType="solid">
        <fgColor indexed="22"/>
        <bgColor indexed="64"/>
      </patternFill>
    </fill>
    <fill>
      <patternFill patternType="solid">
        <fgColor theme="7"/>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9" tint="0.39994506668294322"/>
        <bgColor indexed="64"/>
      </patternFill>
    </fill>
    <fill>
      <patternFill patternType="solid">
        <fgColor rgb="FFD9EBCD"/>
        <bgColor indexed="64"/>
      </patternFill>
    </fill>
    <fill>
      <patternFill patternType="solid">
        <fgColor theme="7" tint="0.3999450666829432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79998168889431442"/>
        <bgColor indexed="64"/>
      </patternFill>
    </fill>
  </fills>
  <borders count="36">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indexed="64"/>
      </right>
      <top style="thin">
        <color indexed="64"/>
      </top>
      <bottom/>
      <diagonal/>
    </border>
    <border>
      <left/>
      <right style="medium">
        <color rgb="FF000000"/>
      </right>
      <top style="thin">
        <color indexed="64"/>
      </top>
      <bottom/>
      <diagonal/>
    </border>
    <border>
      <left style="medium">
        <color rgb="FF000000"/>
      </left>
      <right style="thin">
        <color indexed="64"/>
      </right>
      <top/>
      <bottom/>
      <diagonal/>
    </border>
    <border>
      <left/>
      <right style="medium">
        <color rgb="FF000000"/>
      </right>
      <top/>
      <bottom style="thin">
        <color indexed="64"/>
      </bottom>
      <diagonal/>
    </border>
    <border>
      <left style="medium">
        <color rgb="FF000000"/>
      </left>
      <right style="thin">
        <color indexed="64"/>
      </right>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4">
    <xf numFmtId="0" fontId="0" fillId="0" borderId="0"/>
    <xf numFmtId="164"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cellStyleXfs>
  <cellXfs count="267">
    <xf numFmtId="0" fontId="0" fillId="0" borderId="0" xfId="0"/>
    <xf numFmtId="0" fontId="1" fillId="0" borderId="0" xfId="0" applyFont="1"/>
    <xf numFmtId="0" fontId="2" fillId="0" borderId="0" xfId="0" applyFont="1"/>
    <xf numFmtId="0" fontId="0" fillId="0" borderId="0" xfId="0" applyAlignment="1">
      <alignment wrapText="1"/>
    </xf>
    <xf numFmtId="0" fontId="1" fillId="2" borderId="0" xfId="0" applyFont="1" applyFill="1"/>
    <xf numFmtId="0" fontId="2" fillId="0" borderId="0" xfId="0" applyFont="1" applyAlignment="1">
      <alignment horizontal="center"/>
    </xf>
    <xf numFmtId="0" fontId="1" fillId="0" borderId="0" xfId="0" applyFont="1" applyAlignment="1">
      <alignment horizontal="left" vertical="top"/>
    </xf>
    <xf numFmtId="0" fontId="1" fillId="0" borderId="0" xfId="0" applyFont="1" applyAlignment="1">
      <alignment vertical="top" wrapText="1"/>
    </xf>
    <xf numFmtId="0" fontId="0" fillId="2" borderId="0" xfId="0" applyFill="1"/>
    <xf numFmtId="0" fontId="1" fillId="2" borderId="0" xfId="0" applyFont="1" applyFill="1" applyAlignment="1">
      <alignment horizontal="left"/>
    </xf>
    <xf numFmtId="0" fontId="1" fillId="0" borderId="3" xfId="0" applyFont="1" applyBorder="1" applyAlignment="1">
      <alignment horizontal="left"/>
    </xf>
    <xf numFmtId="0" fontId="1" fillId="0" borderId="3" xfId="0" applyFont="1" applyBorder="1"/>
    <xf numFmtId="0" fontId="0" fillId="6" borderId="3" xfId="0" applyFill="1" applyBorder="1"/>
    <xf numFmtId="164" fontId="0" fillId="6" borderId="3" xfId="0" applyNumberFormat="1" applyFill="1" applyBorder="1"/>
    <xf numFmtId="164" fontId="0" fillId="0" borderId="3" xfId="0" applyNumberFormat="1" applyBorder="1"/>
    <xf numFmtId="0" fontId="5" fillId="6" borderId="3" xfId="0" applyFont="1" applyFill="1" applyBorder="1" applyAlignment="1">
      <alignment vertical="top"/>
    </xf>
    <xf numFmtId="0" fontId="5" fillId="6" borderId="3" xfId="0" applyFont="1" applyFill="1" applyBorder="1" applyAlignment="1">
      <alignment horizontal="center" vertical="top"/>
    </xf>
    <xf numFmtId="164" fontId="5" fillId="6" borderId="3" xfId="1" applyFont="1" applyFill="1" applyBorder="1" applyAlignment="1" applyProtection="1">
      <alignment vertical="top"/>
    </xf>
    <xf numFmtId="164" fontId="5" fillId="6" borderId="3" xfId="1" applyFont="1" applyFill="1" applyBorder="1" applyAlignment="1" applyProtection="1">
      <alignment horizontal="center" vertical="top"/>
    </xf>
    <xf numFmtId="0" fontId="5" fillId="0" borderId="3" xfId="0" applyFont="1" applyBorder="1" applyAlignment="1">
      <alignment horizontal="center" vertical="top"/>
    </xf>
    <xf numFmtId="164" fontId="5" fillId="0" borderId="3" xfId="1" applyFont="1" applyFill="1" applyBorder="1" applyAlignment="1" applyProtection="1">
      <alignment vertical="top"/>
    </xf>
    <xf numFmtId="0" fontId="5" fillId="0" borderId="3" xfId="0" applyFont="1" applyBorder="1" applyAlignment="1" applyProtection="1">
      <alignment horizontal="center" vertical="top"/>
      <protection locked="0"/>
    </xf>
    <xf numFmtId="164" fontId="5" fillId="3" borderId="3" xfId="1" applyFont="1" applyFill="1" applyBorder="1" applyAlignment="1" applyProtection="1">
      <alignment vertical="top"/>
      <protection locked="0"/>
    </xf>
    <xf numFmtId="0" fontId="4" fillId="5" borderId="3" xfId="0" applyFont="1" applyFill="1" applyBorder="1" applyAlignment="1">
      <alignment horizontal="center" vertical="top" wrapText="1"/>
    </xf>
    <xf numFmtId="0" fontId="5" fillId="0" borderId="5" xfId="0" applyFont="1" applyBorder="1" applyAlignment="1">
      <alignment horizontal="right" vertical="top"/>
    </xf>
    <xf numFmtId="0" fontId="5" fillId="0" borderId="5" xfId="0" applyFont="1" applyBorder="1" applyAlignment="1">
      <alignment horizontal="center" vertical="top"/>
    </xf>
    <xf numFmtId="164" fontId="5" fillId="0" borderId="5" xfId="1" applyFont="1" applyFill="1" applyBorder="1" applyAlignment="1" applyProtection="1">
      <alignment vertical="top"/>
    </xf>
    <xf numFmtId="164" fontId="5" fillId="0" borderId="5" xfId="1" applyFont="1" applyFill="1" applyBorder="1" applyAlignment="1" applyProtection="1">
      <alignment horizontal="center" vertical="top"/>
    </xf>
    <xf numFmtId="0" fontId="0" fillId="0" borderId="5" xfId="0" applyBorder="1"/>
    <xf numFmtId="0" fontId="4" fillId="4" borderId="8" xfId="0" applyFont="1" applyFill="1" applyBorder="1" applyAlignment="1">
      <alignment horizontal="center" vertical="top"/>
    </xf>
    <xf numFmtId="0" fontId="0" fillId="0" borderId="0" xfId="0" applyAlignment="1">
      <alignment horizontal="left" vertical="top"/>
    </xf>
    <xf numFmtId="0" fontId="0" fillId="0" borderId="0" xfId="0" applyAlignment="1">
      <alignment horizontal="center"/>
    </xf>
    <xf numFmtId="0" fontId="1" fillId="0" borderId="0" xfId="0" applyFont="1" applyAlignment="1">
      <alignment horizontal="left"/>
    </xf>
    <xf numFmtId="0" fontId="7" fillId="8" borderId="9" xfId="0" applyFont="1" applyFill="1" applyBorder="1" applyAlignment="1">
      <alignment vertical="top"/>
    </xf>
    <xf numFmtId="0" fontId="8" fillId="8" borderId="10" xfId="0" applyFont="1" applyFill="1" applyBorder="1" applyAlignment="1">
      <alignment vertical="top"/>
    </xf>
    <xf numFmtId="0" fontId="8" fillId="0" borderId="11" xfId="0" applyFont="1" applyBorder="1" applyAlignment="1">
      <alignment vertical="top"/>
    </xf>
    <xf numFmtId="0" fontId="8" fillId="0" borderId="0" xfId="0" applyFont="1" applyAlignment="1">
      <alignment vertical="top"/>
    </xf>
    <xf numFmtId="0" fontId="7" fillId="0" borderId="11" xfId="0" applyFont="1" applyBorder="1" applyAlignment="1">
      <alignment vertical="top"/>
    </xf>
    <xf numFmtId="0" fontId="8" fillId="4" borderId="3" xfId="0" applyFont="1" applyFill="1" applyBorder="1" applyAlignment="1">
      <alignment horizontal="center" vertical="top"/>
    </xf>
    <xf numFmtId="0" fontId="8" fillId="4" borderId="3" xfId="2" applyNumberFormat="1" applyFont="1" applyFill="1" applyBorder="1" applyAlignment="1" applyProtection="1">
      <alignment horizontal="center" vertical="top"/>
    </xf>
    <xf numFmtId="0" fontId="8" fillId="0" borderId="3" xfId="0" applyFont="1" applyBorder="1" applyAlignment="1" applyProtection="1">
      <alignment horizontal="center" vertical="top"/>
      <protection locked="0"/>
    </xf>
    <xf numFmtId="164" fontId="8" fillId="0" borderId="3" xfId="1" applyFont="1" applyBorder="1" applyAlignment="1" applyProtection="1">
      <alignment horizontal="center" vertical="top"/>
      <protection locked="0"/>
    </xf>
    <xf numFmtId="0" fontId="8" fillId="4" borderId="3" xfId="0" applyFont="1" applyFill="1" applyBorder="1" applyAlignment="1" applyProtection="1">
      <alignment horizontal="center" vertical="top"/>
      <protection locked="0"/>
    </xf>
    <xf numFmtId="0" fontId="8" fillId="4" borderId="3" xfId="2" applyNumberFormat="1" applyFont="1" applyFill="1" applyBorder="1" applyAlignment="1" applyProtection="1">
      <alignment horizontal="center" vertical="top"/>
      <protection locked="0"/>
    </xf>
    <xf numFmtId="164" fontId="8" fillId="0" borderId="3" xfId="1" applyFont="1" applyFill="1" applyBorder="1" applyAlignment="1" applyProtection="1">
      <alignment horizontal="center" vertical="top"/>
      <protection locked="0"/>
    </xf>
    <xf numFmtId="0" fontId="0" fillId="0" borderId="0" xfId="0" applyProtection="1">
      <protection locked="0"/>
    </xf>
    <xf numFmtId="0" fontId="8" fillId="6" borderId="3" xfId="0" applyFont="1" applyFill="1" applyBorder="1" applyAlignment="1">
      <alignment horizontal="center" vertical="top" wrapText="1"/>
    </xf>
    <xf numFmtId="164" fontId="8" fillId="6" borderId="3" xfId="1" applyFont="1" applyFill="1" applyBorder="1" applyAlignment="1" applyProtection="1">
      <alignment horizontal="center" vertical="top" wrapText="1"/>
    </xf>
    <xf numFmtId="0" fontId="8" fillId="6" borderId="3" xfId="0" applyFont="1" applyFill="1" applyBorder="1" applyAlignment="1">
      <alignment horizontal="center" vertical="top"/>
    </xf>
    <xf numFmtId="164" fontId="8" fillId="6" borderId="3" xfId="1" applyFont="1" applyFill="1" applyBorder="1" applyAlignment="1" applyProtection="1">
      <alignment vertical="top"/>
    </xf>
    <xf numFmtId="0" fontId="8" fillId="6" borderId="3" xfId="2" applyNumberFormat="1" applyFont="1" applyFill="1" applyBorder="1" applyAlignment="1" applyProtection="1">
      <alignment horizontal="center" vertical="top"/>
    </xf>
    <xf numFmtId="0" fontId="7" fillId="7" borderId="16" xfId="0" applyFont="1" applyFill="1" applyBorder="1" applyAlignment="1">
      <alignment horizontal="center" vertical="top" wrapText="1"/>
    </xf>
    <xf numFmtId="0" fontId="5" fillId="9" borderId="5" xfId="0" applyFont="1" applyFill="1" applyBorder="1" applyAlignment="1" applyProtection="1">
      <alignment horizontal="center" vertical="top"/>
      <protection locked="0"/>
    </xf>
    <xf numFmtId="164" fontId="5" fillId="9" borderId="5" xfId="1" applyFont="1" applyFill="1" applyBorder="1" applyAlignment="1" applyProtection="1">
      <alignment vertical="top"/>
      <protection locked="0"/>
    </xf>
    <xf numFmtId="0" fontId="4" fillId="0" borderId="0" xfId="0" applyFont="1" applyAlignment="1">
      <alignment horizontal="center" vertical="top"/>
    </xf>
    <xf numFmtId="164" fontId="4" fillId="0" borderId="0" xfId="1" applyFont="1" applyFill="1" applyBorder="1" applyAlignment="1" applyProtection="1">
      <alignment vertical="top"/>
    </xf>
    <xf numFmtId="164" fontId="4" fillId="9" borderId="0" xfId="1" applyFont="1" applyFill="1" applyBorder="1" applyAlignment="1" applyProtection="1">
      <alignment vertical="top"/>
    </xf>
    <xf numFmtId="0" fontId="8" fillId="10" borderId="3" xfId="0" applyFont="1" applyFill="1" applyBorder="1" applyAlignment="1">
      <alignment horizontal="center" vertical="top"/>
    </xf>
    <xf numFmtId="0" fontId="8" fillId="10" borderId="3" xfId="2" applyNumberFormat="1" applyFont="1" applyFill="1" applyBorder="1" applyAlignment="1" applyProtection="1">
      <alignment horizontal="center" vertical="top"/>
    </xf>
    <xf numFmtId="164" fontId="8" fillId="10" borderId="3" xfId="1" applyFont="1" applyFill="1" applyBorder="1" applyAlignment="1" applyProtection="1">
      <alignment horizontal="right" vertical="top"/>
    </xf>
    <xf numFmtId="0" fontId="0" fillId="9" borderId="3" xfId="0" applyFill="1" applyBorder="1" applyProtection="1">
      <protection locked="0"/>
    </xf>
    <xf numFmtId="0" fontId="0" fillId="11" borderId="3" xfId="0" applyFill="1" applyBorder="1" applyProtection="1">
      <protection locked="0"/>
    </xf>
    <xf numFmtId="0" fontId="0" fillId="11" borderId="3" xfId="0" applyFill="1" applyBorder="1" applyAlignment="1" applyProtection="1">
      <alignment horizontal="right"/>
      <protection locked="0"/>
    </xf>
    <xf numFmtId="0" fontId="8" fillId="4" borderId="5" xfId="0" applyFont="1" applyFill="1" applyBorder="1" applyAlignment="1" applyProtection="1">
      <alignment horizontal="center" vertical="top"/>
      <protection locked="0"/>
    </xf>
    <xf numFmtId="0" fontId="8" fillId="4" borderId="5" xfId="2" applyNumberFormat="1" applyFont="1" applyFill="1" applyBorder="1" applyAlignment="1" applyProtection="1">
      <alignment horizontal="center" vertical="top"/>
      <protection locked="0"/>
    </xf>
    <xf numFmtId="0" fontId="4" fillId="12" borderId="3" xfId="0" applyFont="1" applyFill="1" applyBorder="1" applyAlignment="1">
      <alignment horizontal="center" vertical="top" wrapText="1"/>
    </xf>
    <xf numFmtId="0" fontId="4" fillId="12" borderId="5" xfId="0" applyFont="1" applyFill="1" applyBorder="1" applyAlignment="1">
      <alignment horizontal="center" vertical="top" wrapText="1"/>
    </xf>
    <xf numFmtId="0" fontId="4" fillId="14" borderId="3" xfId="0" applyFont="1" applyFill="1" applyBorder="1" applyAlignment="1">
      <alignment horizontal="center" vertical="top" wrapText="1"/>
    </xf>
    <xf numFmtId="0" fontId="1" fillId="14" borderId="0" xfId="0" applyFont="1" applyFill="1" applyAlignment="1">
      <alignment horizontal="center" vertical="top" wrapText="1"/>
    </xf>
    <xf numFmtId="0" fontId="5" fillId="0" borderId="0" xfId="0" applyFont="1"/>
    <xf numFmtId="9" fontId="5" fillId="0" borderId="3" xfId="0" applyNumberFormat="1" applyFont="1" applyBorder="1" applyAlignment="1">
      <alignment horizontal="left"/>
    </xf>
    <xf numFmtId="0" fontId="9" fillId="0" borderId="0" xfId="0" applyFont="1" applyAlignment="1">
      <alignment vertical="top"/>
    </xf>
    <xf numFmtId="0" fontId="4" fillId="16" borderId="0" xfId="0" applyFont="1" applyFill="1"/>
    <xf numFmtId="0" fontId="1" fillId="16" borderId="0" xfId="0" applyFont="1" applyFill="1"/>
    <xf numFmtId="0" fontId="0" fillId="16" borderId="0" xfId="0" applyFill="1"/>
    <xf numFmtId="9" fontId="5" fillId="0" borderId="3" xfId="0" applyNumberFormat="1" applyFont="1" applyBorder="1" applyProtection="1">
      <protection locked="0"/>
    </xf>
    <xf numFmtId="164" fontId="0" fillId="0" borderId="0" xfId="0" applyNumberFormat="1"/>
    <xf numFmtId="0" fontId="0" fillId="0" borderId="0" xfId="0" applyAlignment="1">
      <alignment horizontal="left"/>
    </xf>
    <xf numFmtId="0" fontId="1" fillId="0" borderId="0" xfId="0" applyFont="1" applyProtection="1">
      <protection locked="0"/>
    </xf>
    <xf numFmtId="0" fontId="5" fillId="9" borderId="3" xfId="0" applyFont="1" applyFill="1" applyBorder="1" applyAlignment="1" applyProtection="1">
      <alignment horizontal="center" vertical="top"/>
      <protection locked="0"/>
    </xf>
    <xf numFmtId="164" fontId="5" fillId="9" borderId="3" xfId="1" applyFont="1" applyFill="1" applyBorder="1" applyAlignment="1" applyProtection="1">
      <alignment vertical="top"/>
      <protection locked="0"/>
    </xf>
    <xf numFmtId="0" fontId="8" fillId="9" borderId="3" xfId="0" applyFont="1" applyFill="1" applyBorder="1" applyAlignment="1" applyProtection="1">
      <alignment horizontal="center" vertical="top"/>
      <protection locked="0"/>
    </xf>
    <xf numFmtId="0" fontId="8" fillId="9" borderId="3" xfId="2" applyNumberFormat="1" applyFont="1" applyFill="1" applyBorder="1" applyAlignment="1" applyProtection="1">
      <alignment horizontal="center" vertical="top"/>
      <protection locked="0"/>
    </xf>
    <xf numFmtId="0" fontId="8" fillId="11" borderId="3" xfId="0" applyFont="1" applyFill="1" applyBorder="1" applyAlignment="1" applyProtection="1">
      <alignment horizontal="center" vertical="top"/>
      <protection locked="0"/>
    </xf>
    <xf numFmtId="164" fontId="8" fillId="11" borderId="16" xfId="1" applyFont="1" applyFill="1" applyBorder="1" applyAlignment="1" applyProtection="1">
      <alignment horizontal="right" vertical="top"/>
      <protection locked="0"/>
    </xf>
    <xf numFmtId="164" fontId="8" fillId="11" borderId="2" xfId="1" applyFont="1" applyFill="1" applyBorder="1" applyAlignment="1" applyProtection="1">
      <alignment horizontal="right" vertical="top"/>
      <protection locked="0"/>
    </xf>
    <xf numFmtId="164" fontId="8" fillId="11" borderId="17" xfId="1" applyFont="1" applyFill="1" applyBorder="1" applyAlignment="1" applyProtection="1">
      <alignment horizontal="right" vertical="top"/>
      <protection locked="0"/>
    </xf>
    <xf numFmtId="0" fontId="8" fillId="11" borderId="3" xfId="2" applyNumberFormat="1" applyFont="1" applyFill="1" applyBorder="1" applyAlignment="1" applyProtection="1">
      <alignment horizontal="center" vertical="top"/>
      <protection locked="0"/>
    </xf>
    <xf numFmtId="0" fontId="5" fillId="9" borderId="3" xfId="0" applyFont="1" applyFill="1" applyBorder="1" applyAlignment="1">
      <alignment horizontal="center" vertical="top"/>
    </xf>
    <xf numFmtId="0" fontId="5" fillId="9" borderId="5" xfId="0" applyFont="1" applyFill="1" applyBorder="1" applyAlignment="1">
      <alignment horizontal="center" vertical="top"/>
    </xf>
    <xf numFmtId="164" fontId="0" fillId="9" borderId="3" xfId="0" applyNumberFormat="1" applyFill="1" applyBorder="1"/>
    <xf numFmtId="44" fontId="0" fillId="9" borderId="3" xfId="0" applyNumberFormat="1" applyFill="1" applyBorder="1"/>
    <xf numFmtId="164" fontId="0" fillId="9" borderId="5" xfId="0" applyNumberFormat="1" applyFill="1" applyBorder="1"/>
    <xf numFmtId="0" fontId="11" fillId="0" borderId="0" xfId="0" applyFont="1" applyAlignment="1">
      <alignment horizontal="center"/>
    </xf>
    <xf numFmtId="0" fontId="8" fillId="0" borderId="5" xfId="0" applyFont="1" applyBorder="1" applyAlignment="1">
      <alignment vertical="top"/>
    </xf>
    <xf numFmtId="0" fontId="8" fillId="0" borderId="13" xfId="0" applyFont="1" applyBorder="1" applyAlignment="1">
      <alignment vertical="top"/>
    </xf>
    <xf numFmtId="0" fontId="7" fillId="0" borderId="7" xfId="0" applyFont="1" applyBorder="1" applyAlignment="1">
      <alignment vertical="top"/>
    </xf>
    <xf numFmtId="0" fontId="8" fillId="0" borderId="19" xfId="0" applyFont="1" applyBorder="1" applyAlignment="1">
      <alignment vertical="top"/>
    </xf>
    <xf numFmtId="0" fontId="8" fillId="18" borderId="7" xfId="0" applyFont="1" applyFill="1" applyBorder="1" applyAlignment="1">
      <alignment vertical="top"/>
    </xf>
    <xf numFmtId="0" fontId="8" fillId="0" borderId="7" xfId="0" applyFont="1" applyBorder="1" applyAlignment="1">
      <alignment vertical="top"/>
    </xf>
    <xf numFmtId="0" fontId="8" fillId="0" borderId="19" xfId="0" applyFont="1" applyBorder="1" applyAlignment="1">
      <alignment horizontal="left" vertical="top"/>
    </xf>
    <xf numFmtId="0" fontId="8" fillId="18" borderId="19" xfId="0" applyFont="1" applyFill="1" applyBorder="1" applyAlignment="1">
      <alignment horizontal="left" vertical="top"/>
    </xf>
    <xf numFmtId="0" fontId="8" fillId="18" borderId="6" xfId="0" applyFont="1" applyFill="1" applyBorder="1" applyAlignment="1">
      <alignment vertical="top"/>
    </xf>
    <xf numFmtId="0" fontId="7" fillId="0" borderId="12" xfId="0" applyFont="1" applyBorder="1" applyAlignment="1">
      <alignment vertical="top"/>
    </xf>
    <xf numFmtId="0" fontId="8" fillId="17" borderId="18" xfId="0" applyFont="1" applyFill="1" applyBorder="1" applyAlignment="1">
      <alignment vertical="top"/>
    </xf>
    <xf numFmtId="0" fontId="8" fillId="17" borderId="7" xfId="0" applyFont="1" applyFill="1" applyBorder="1" applyAlignment="1">
      <alignment vertical="top"/>
    </xf>
    <xf numFmtId="0" fontId="8" fillId="0" borderId="18" xfId="0" applyFont="1" applyBorder="1" applyAlignment="1">
      <alignment vertical="top"/>
    </xf>
    <xf numFmtId="0" fontId="7" fillId="0" borderId="18" xfId="0" applyFont="1" applyBorder="1" applyAlignment="1">
      <alignment vertical="top"/>
    </xf>
    <xf numFmtId="0" fontId="8" fillId="17" borderId="14" xfId="0" applyFont="1" applyFill="1" applyBorder="1" applyAlignment="1">
      <alignment vertical="top"/>
    </xf>
    <xf numFmtId="0" fontId="8" fillId="17" borderId="6" xfId="0" applyFont="1" applyFill="1" applyBorder="1" applyAlignment="1">
      <alignment vertical="top"/>
    </xf>
    <xf numFmtId="0" fontId="8" fillId="17" borderId="5" xfId="0" applyFont="1" applyFill="1" applyBorder="1" applyAlignment="1">
      <alignment vertical="top"/>
    </xf>
    <xf numFmtId="0" fontId="5" fillId="0" borderId="0" xfId="0" applyFont="1" applyAlignment="1">
      <alignment horizontal="left" vertical="top"/>
    </xf>
    <xf numFmtId="0" fontId="5" fillId="0" borderId="0" xfId="0" applyFont="1" applyAlignment="1">
      <alignment horizontal="left" vertical="top" wrapText="1"/>
    </xf>
    <xf numFmtId="168" fontId="8" fillId="17" borderId="19" xfId="0" applyNumberFormat="1" applyFont="1" applyFill="1" applyBorder="1" applyAlignment="1" applyProtection="1">
      <alignment horizontal="left" vertical="top"/>
      <protection locked="0"/>
    </xf>
    <xf numFmtId="15" fontId="8" fillId="17" borderId="19" xfId="0" applyNumberFormat="1" applyFont="1" applyFill="1" applyBorder="1" applyAlignment="1" applyProtection="1">
      <alignment horizontal="left" vertical="top"/>
      <protection locked="0"/>
    </xf>
    <xf numFmtId="0" fontId="8" fillId="17" borderId="7" xfId="0" applyFont="1" applyFill="1" applyBorder="1" applyAlignment="1" applyProtection="1">
      <alignment vertical="top"/>
      <protection locked="0"/>
    </xf>
    <xf numFmtId="0" fontId="8" fillId="17" borderId="6" xfId="0" applyFont="1" applyFill="1" applyBorder="1" applyAlignment="1" applyProtection="1">
      <alignment vertical="top"/>
      <protection locked="0"/>
    </xf>
    <xf numFmtId="0" fontId="12" fillId="0" borderId="0" xfId="0" applyFont="1"/>
    <xf numFmtId="0" fontId="1" fillId="0" borderId="0" xfId="0" applyFont="1" applyAlignment="1">
      <alignment horizontal="left" vertical="top" wrapText="1"/>
    </xf>
    <xf numFmtId="0" fontId="8" fillId="18" borderId="6" xfId="0" applyFont="1" applyFill="1" applyBorder="1" applyAlignment="1">
      <alignment horizontal="left" vertical="top"/>
    </xf>
    <xf numFmtId="0" fontId="14" fillId="0" borderId="0" xfId="0" applyFont="1" applyAlignment="1">
      <alignment horizontal="left" vertical="top"/>
    </xf>
    <xf numFmtId="166" fontId="5" fillId="0" borderId="3" xfId="0" applyNumberFormat="1" applyFont="1" applyBorder="1" applyAlignment="1">
      <alignment horizontal="right" vertical="top"/>
    </xf>
    <xf numFmtId="0" fontId="4" fillId="4" borderId="8" xfId="0" applyFont="1" applyFill="1" applyBorder="1" applyAlignment="1">
      <alignment horizontal="left" vertical="top"/>
    </xf>
    <xf numFmtId="0" fontId="8" fillId="9" borderId="11" xfId="0" applyFont="1" applyFill="1" applyBorder="1" applyAlignment="1">
      <alignment vertical="top"/>
    </xf>
    <xf numFmtId="164" fontId="4" fillId="4" borderId="8" xfId="0" applyNumberFormat="1" applyFont="1" applyFill="1" applyBorder="1" applyAlignment="1">
      <alignment horizontal="center" vertical="top"/>
    </xf>
    <xf numFmtId="164" fontId="5" fillId="3" borderId="3" xfId="1" applyFont="1" applyFill="1" applyBorder="1" applyAlignment="1" applyProtection="1">
      <alignment vertical="top"/>
    </xf>
    <xf numFmtId="167" fontId="0" fillId="0" borderId="0" xfId="0" applyNumberFormat="1" applyAlignment="1">
      <alignment horizontal="center"/>
    </xf>
    <xf numFmtId="44" fontId="4" fillId="0" borderId="0" xfId="0" applyNumberFormat="1" applyFont="1" applyAlignment="1">
      <alignment horizontal="center"/>
    </xf>
    <xf numFmtId="164" fontId="0" fillId="0" borderId="0" xfId="0" applyNumberFormat="1" applyAlignment="1" applyProtection="1">
      <alignment horizontal="center"/>
      <protection locked="0"/>
    </xf>
    <xf numFmtId="164" fontId="0" fillId="0" borderId="0" xfId="1" applyFont="1" applyAlignment="1">
      <alignment horizontal="center"/>
    </xf>
    <xf numFmtId="164" fontId="5" fillId="9" borderId="5" xfId="1" applyFont="1" applyFill="1" applyBorder="1" applyAlignment="1">
      <alignment vertical="top"/>
    </xf>
    <xf numFmtId="164" fontId="5" fillId="9" borderId="3" xfId="1" applyFont="1" applyFill="1" applyBorder="1" applyAlignment="1">
      <alignment horizontal="center" vertical="top"/>
    </xf>
    <xf numFmtId="164" fontId="5" fillId="9" borderId="3" xfId="1" applyFont="1" applyFill="1" applyBorder="1" applyAlignment="1">
      <alignment vertical="top"/>
    </xf>
    <xf numFmtId="0" fontId="7" fillId="8" borderId="20" xfId="0" applyFont="1" applyFill="1" applyBorder="1" applyAlignment="1">
      <alignment vertical="top"/>
    </xf>
    <xf numFmtId="0" fontId="8" fillId="8" borderId="21" xfId="0" applyFont="1" applyFill="1" applyBorder="1" applyAlignment="1">
      <alignment vertical="top"/>
    </xf>
    <xf numFmtId="0" fontId="8" fillId="0" borderId="23" xfId="0" applyFont="1" applyBorder="1" applyAlignment="1">
      <alignment vertical="top"/>
    </xf>
    <xf numFmtId="0" fontId="7" fillId="0" borderId="23" xfId="0" applyFont="1" applyBorder="1" applyAlignment="1">
      <alignment vertical="top"/>
    </xf>
    <xf numFmtId="0" fontId="9" fillId="6" borderId="31" xfId="0" applyFont="1" applyFill="1" applyBorder="1" applyAlignment="1">
      <alignment vertical="top"/>
    </xf>
    <xf numFmtId="15" fontId="8" fillId="6" borderId="31" xfId="0" applyNumberFormat="1" applyFont="1" applyFill="1" applyBorder="1" applyAlignment="1">
      <alignment horizontal="right" vertical="top"/>
    </xf>
    <xf numFmtId="15" fontId="7" fillId="4" borderId="31" xfId="0" applyNumberFormat="1" applyFont="1" applyFill="1" applyBorder="1" applyAlignment="1">
      <alignment horizontal="right" vertical="top"/>
    </xf>
    <xf numFmtId="15" fontId="7" fillId="10" borderId="31" xfId="0" applyNumberFormat="1" applyFont="1" applyFill="1" applyBorder="1" applyAlignment="1">
      <alignment horizontal="right" vertical="top"/>
    </xf>
    <xf numFmtId="15" fontId="7" fillId="9" borderId="31" xfId="0" applyNumberFormat="1" applyFont="1" applyFill="1" applyBorder="1" applyAlignment="1" applyProtection="1">
      <alignment horizontal="right" vertical="top"/>
      <protection locked="0"/>
    </xf>
    <xf numFmtId="15" fontId="7" fillId="11" borderId="31" xfId="0" applyNumberFormat="1" applyFont="1" applyFill="1" applyBorder="1" applyAlignment="1" applyProtection="1">
      <alignment horizontal="right" vertical="top"/>
      <protection locked="0"/>
    </xf>
    <xf numFmtId="15" fontId="8" fillId="0" borderId="31" xfId="0" applyNumberFormat="1" applyFont="1" applyBorder="1" applyAlignment="1" applyProtection="1">
      <alignment horizontal="right" vertical="top"/>
      <protection locked="0"/>
    </xf>
    <xf numFmtId="15" fontId="7" fillId="4" borderId="31" xfId="0" applyNumberFormat="1" applyFont="1" applyFill="1" applyBorder="1" applyAlignment="1" applyProtection="1">
      <alignment horizontal="right" vertical="top"/>
      <protection locked="0"/>
    </xf>
    <xf numFmtId="15" fontId="7" fillId="4" borderId="25" xfId="0" applyNumberFormat="1" applyFont="1" applyFill="1" applyBorder="1" applyAlignment="1" applyProtection="1">
      <alignment horizontal="right" vertical="top"/>
      <protection locked="0"/>
    </xf>
    <xf numFmtId="0" fontId="5" fillId="9" borderId="31" xfId="0" applyFont="1" applyFill="1" applyBorder="1" applyProtection="1">
      <protection locked="0"/>
    </xf>
    <xf numFmtId="0" fontId="5" fillId="11" borderId="31" xfId="0" applyFont="1" applyFill="1" applyBorder="1" applyProtection="1">
      <protection locked="0"/>
    </xf>
    <xf numFmtId="0" fontId="0" fillId="11" borderId="33" xfId="0" applyFill="1" applyBorder="1" applyProtection="1">
      <protection locked="0"/>
    </xf>
    <xf numFmtId="0" fontId="0" fillId="11" borderId="34" xfId="0" applyFill="1" applyBorder="1" applyProtection="1">
      <protection locked="0"/>
    </xf>
    <xf numFmtId="0" fontId="0" fillId="11" borderId="34" xfId="0" applyFill="1" applyBorder="1" applyAlignment="1" applyProtection="1">
      <alignment horizontal="right"/>
      <protection locked="0"/>
    </xf>
    <xf numFmtId="0" fontId="8" fillId="11" borderId="34" xfId="2" applyNumberFormat="1" applyFont="1" applyFill="1" applyBorder="1" applyAlignment="1" applyProtection="1">
      <alignment horizontal="center" vertical="top"/>
      <protection locked="0"/>
    </xf>
    <xf numFmtId="168" fontId="8" fillId="18" borderId="19" xfId="0" applyNumberFormat="1" applyFont="1" applyFill="1" applyBorder="1" applyAlignment="1">
      <alignment horizontal="left" vertical="top"/>
    </xf>
    <xf numFmtId="15" fontId="8" fillId="18" borderId="19" xfId="0" applyNumberFormat="1" applyFont="1" applyFill="1" applyBorder="1" applyAlignment="1">
      <alignment horizontal="left" vertical="top"/>
    </xf>
    <xf numFmtId="0" fontId="0" fillId="0" borderId="0" xfId="0" applyAlignment="1" applyProtection="1">
      <alignment horizontal="center"/>
      <protection locked="0"/>
    </xf>
    <xf numFmtId="164" fontId="8" fillId="9" borderId="16" xfId="1" applyFont="1" applyFill="1" applyBorder="1" applyAlignment="1" applyProtection="1">
      <alignment horizontal="right" vertical="top"/>
      <protection locked="0"/>
    </xf>
    <xf numFmtId="164" fontId="8" fillId="9" borderId="2" xfId="1" applyFont="1" applyFill="1" applyBorder="1" applyAlignment="1" applyProtection="1">
      <alignment horizontal="right" vertical="top"/>
      <protection locked="0"/>
    </xf>
    <xf numFmtId="164" fontId="8" fillId="9" borderId="17" xfId="1" applyFont="1" applyFill="1" applyBorder="1" applyAlignment="1" applyProtection="1">
      <alignment horizontal="right" vertical="top"/>
      <protection locked="0"/>
    </xf>
    <xf numFmtId="0" fontId="9" fillId="0" borderId="0" xfId="0" quotePrefix="1" applyFont="1" applyAlignment="1">
      <alignment vertical="top"/>
    </xf>
    <xf numFmtId="0" fontId="8" fillId="0" borderId="0" xfId="0" applyFont="1" applyAlignment="1">
      <alignment horizontal="center" vertical="top"/>
    </xf>
    <xf numFmtId="0" fontId="20" fillId="14" borderId="3" xfId="0" applyFont="1" applyFill="1" applyBorder="1" applyAlignment="1">
      <alignment horizontal="center" vertical="top" wrapText="1"/>
    </xf>
    <xf numFmtId="169" fontId="8" fillId="9" borderId="3" xfId="1" applyNumberFormat="1" applyFont="1" applyFill="1" applyBorder="1" applyAlignment="1" applyProtection="1">
      <alignment horizontal="right" vertical="top"/>
      <protection locked="0"/>
    </xf>
    <xf numFmtId="169" fontId="8" fillId="0" borderId="3" xfId="1" applyNumberFormat="1" applyFont="1" applyFill="1" applyBorder="1" applyAlignment="1" applyProtection="1">
      <alignment horizontal="center" vertical="top"/>
      <protection locked="0"/>
    </xf>
    <xf numFmtId="169" fontId="0" fillId="9" borderId="3" xfId="0" applyNumberFormat="1" applyFill="1" applyBorder="1" applyProtection="1">
      <protection locked="0"/>
    </xf>
    <xf numFmtId="169" fontId="2" fillId="0" borderId="0" xfId="0" applyNumberFormat="1" applyFont="1" applyAlignment="1">
      <alignment horizontal="center"/>
    </xf>
    <xf numFmtId="169" fontId="8" fillId="8" borderId="21" xfId="0" applyNumberFormat="1" applyFont="1" applyFill="1" applyBorder="1" applyAlignment="1">
      <alignment vertical="top"/>
    </xf>
    <xf numFmtId="169" fontId="8" fillId="8" borderId="22" xfId="0" applyNumberFormat="1" applyFont="1" applyFill="1" applyBorder="1" applyAlignment="1">
      <alignment vertical="top"/>
    </xf>
    <xf numFmtId="169" fontId="8" fillId="0" borderId="0" xfId="0" applyNumberFormat="1" applyFont="1" applyAlignment="1">
      <alignment vertical="top"/>
    </xf>
    <xf numFmtId="169" fontId="8" fillId="0" borderId="24" xfId="0" applyNumberFormat="1" applyFont="1" applyBorder="1" applyAlignment="1">
      <alignment vertical="top"/>
    </xf>
    <xf numFmtId="169" fontId="7" fillId="7" borderId="16" xfId="0" applyNumberFormat="1" applyFont="1" applyFill="1" applyBorder="1" applyAlignment="1">
      <alignment horizontal="center" vertical="top" wrapText="1"/>
    </xf>
    <xf numFmtId="169" fontId="7" fillId="7" borderId="30" xfId="0" applyNumberFormat="1" applyFont="1" applyFill="1" applyBorder="1" applyAlignment="1">
      <alignment horizontal="center" vertical="top" wrapText="1"/>
    </xf>
    <xf numFmtId="169" fontId="8" fillId="6" borderId="3" xfId="1" applyNumberFormat="1" applyFont="1" applyFill="1" applyBorder="1" applyAlignment="1" applyProtection="1">
      <alignment horizontal="center" vertical="top" wrapText="1"/>
    </xf>
    <xf numFmtId="169" fontId="8" fillId="6" borderId="32" xfId="1" applyNumberFormat="1" applyFont="1" applyFill="1" applyBorder="1" applyAlignment="1" applyProtection="1">
      <alignment horizontal="center" vertical="top" wrapText="1"/>
    </xf>
    <xf numFmtId="169" fontId="8" fillId="6" borderId="3" xfId="1" applyNumberFormat="1" applyFont="1" applyFill="1" applyBorder="1" applyAlignment="1" applyProtection="1">
      <alignment vertical="top"/>
    </xf>
    <xf numFmtId="169" fontId="8" fillId="6" borderId="32" xfId="1" applyNumberFormat="1" applyFont="1" applyFill="1" applyBorder="1" applyAlignment="1" applyProtection="1">
      <alignment vertical="top"/>
    </xf>
    <xf numFmtId="169" fontId="8" fillId="4" borderId="3" xfId="1" applyNumberFormat="1" applyFont="1" applyFill="1" applyBorder="1" applyAlignment="1" applyProtection="1">
      <alignment vertical="top"/>
    </xf>
    <xf numFmtId="169" fontId="8" fillId="4" borderId="32" xfId="1" applyNumberFormat="1" applyFont="1" applyFill="1" applyBorder="1" applyAlignment="1" applyProtection="1">
      <alignment vertical="top"/>
    </xf>
    <xf numFmtId="169" fontId="8" fillId="10" borderId="3" xfId="1" applyNumberFormat="1" applyFont="1" applyFill="1" applyBorder="1" applyAlignment="1" applyProtection="1">
      <alignment vertical="top"/>
    </xf>
    <xf numFmtId="169" fontId="8" fillId="10" borderId="32" xfId="1" applyNumberFormat="1" applyFont="1" applyFill="1" applyBorder="1" applyAlignment="1" applyProtection="1">
      <alignment vertical="top"/>
    </xf>
    <xf numFmtId="169" fontId="8" fillId="9" borderId="3" xfId="1" applyNumberFormat="1" applyFont="1" applyFill="1" applyBorder="1" applyAlignment="1" applyProtection="1">
      <alignment vertical="top"/>
      <protection locked="0"/>
    </xf>
    <xf numFmtId="169" fontId="8" fillId="9" borderId="32" xfId="1" applyNumberFormat="1" applyFont="1" applyFill="1" applyBorder="1" applyAlignment="1" applyProtection="1">
      <alignment vertical="top"/>
      <protection locked="0"/>
    </xf>
    <xf numFmtId="169" fontId="8" fillId="11" borderId="3" xfId="1" applyNumberFormat="1" applyFont="1" applyFill="1" applyBorder="1" applyAlignment="1" applyProtection="1">
      <alignment vertical="top"/>
      <protection locked="0"/>
    </xf>
    <xf numFmtId="169" fontId="8" fillId="11" borderId="30" xfId="1" applyNumberFormat="1" applyFont="1" applyFill="1" applyBorder="1" applyAlignment="1" applyProtection="1">
      <alignment vertical="top"/>
      <protection locked="0"/>
    </xf>
    <xf numFmtId="169" fontId="8" fillId="0" borderId="3" xfId="1" applyNumberFormat="1" applyFont="1" applyBorder="1" applyAlignment="1" applyProtection="1">
      <alignment horizontal="center" vertical="top"/>
      <protection locked="0"/>
    </xf>
    <xf numFmtId="169" fontId="8" fillId="0" borderId="30" xfId="1" applyNumberFormat="1" applyFont="1" applyBorder="1" applyAlignment="1" applyProtection="1">
      <alignment horizontal="center" vertical="top"/>
      <protection locked="0"/>
    </xf>
    <xf numFmtId="169" fontId="8" fillId="0" borderId="3" xfId="1" applyNumberFormat="1" applyFont="1" applyFill="1" applyBorder="1" applyAlignment="1" applyProtection="1">
      <alignment vertical="top"/>
      <protection locked="0"/>
    </xf>
    <xf numFmtId="169" fontId="8" fillId="0" borderId="32" xfId="1" applyNumberFormat="1" applyFont="1" applyFill="1" applyBorder="1" applyAlignment="1" applyProtection="1">
      <alignment vertical="top"/>
      <protection locked="0"/>
    </xf>
    <xf numFmtId="169" fontId="8" fillId="4" borderId="3" xfId="1" applyNumberFormat="1" applyFont="1" applyFill="1" applyBorder="1" applyAlignment="1" applyProtection="1">
      <alignment vertical="top"/>
      <protection locked="0"/>
    </xf>
    <xf numFmtId="169" fontId="8" fillId="4" borderId="32" xfId="1" applyNumberFormat="1" applyFont="1" applyFill="1" applyBorder="1" applyAlignment="1" applyProtection="1">
      <alignment vertical="top"/>
      <protection locked="0"/>
    </xf>
    <xf numFmtId="169" fontId="8" fillId="0" borderId="30" xfId="1" applyNumberFormat="1" applyFont="1" applyFill="1" applyBorder="1" applyAlignment="1" applyProtection="1">
      <alignment horizontal="center" vertical="top"/>
      <protection locked="0"/>
    </xf>
    <xf numFmtId="169" fontId="8" fillId="4" borderId="5" xfId="1" applyNumberFormat="1" applyFont="1" applyFill="1" applyBorder="1" applyAlignment="1" applyProtection="1">
      <alignment vertical="top"/>
      <protection locked="0"/>
    </xf>
    <xf numFmtId="169" fontId="8" fillId="4" borderId="26" xfId="1" applyNumberFormat="1" applyFont="1" applyFill="1" applyBorder="1" applyAlignment="1" applyProtection="1">
      <alignment vertical="top"/>
      <protection locked="0"/>
    </xf>
    <xf numFmtId="169" fontId="0" fillId="9" borderId="30" xfId="0" applyNumberFormat="1" applyFill="1" applyBorder="1" applyProtection="1">
      <protection locked="0"/>
    </xf>
    <xf numFmtId="169" fontId="0" fillId="9" borderId="3" xfId="1" applyNumberFormat="1" applyFont="1" applyFill="1" applyBorder="1" applyProtection="1">
      <protection locked="0"/>
    </xf>
    <xf numFmtId="169" fontId="0" fillId="9" borderId="30" xfId="1" applyNumberFormat="1" applyFont="1" applyFill="1" applyBorder="1" applyProtection="1">
      <protection locked="0"/>
    </xf>
    <xf numFmtId="169" fontId="8" fillId="11" borderId="34" xfId="1" applyNumberFormat="1" applyFont="1" applyFill="1" applyBorder="1" applyAlignment="1" applyProtection="1">
      <alignment vertical="top"/>
      <protection locked="0"/>
    </xf>
    <xf numFmtId="169" fontId="8" fillId="11" borderId="35" xfId="1" applyNumberFormat="1" applyFont="1" applyFill="1" applyBorder="1" applyAlignment="1" applyProtection="1">
      <alignment vertical="top"/>
      <protection locked="0"/>
    </xf>
    <xf numFmtId="169" fontId="0" fillId="0" borderId="0" xfId="0" applyNumberFormat="1" applyProtection="1">
      <protection locked="0"/>
    </xf>
    <xf numFmtId="9" fontId="0" fillId="0" borderId="0" xfId="3" applyFont="1" applyAlignment="1" applyProtection="1">
      <alignment horizontal="center"/>
    </xf>
    <xf numFmtId="0" fontId="18" fillId="0" borderId="0" xfId="0" applyFont="1" applyProtection="1">
      <protection locked="0"/>
    </xf>
    <xf numFmtId="0" fontId="8" fillId="8" borderId="21" xfId="0" applyFont="1" applyFill="1" applyBorder="1" applyAlignment="1">
      <alignment horizontal="center" vertical="top"/>
    </xf>
    <xf numFmtId="0" fontId="0" fillId="9" borderId="3" xfId="0" applyFill="1" applyBorder="1" applyAlignment="1" applyProtection="1">
      <alignment horizontal="center"/>
      <protection locked="0"/>
    </xf>
    <xf numFmtId="169" fontId="8" fillId="0" borderId="3" xfId="1" applyNumberFormat="1" applyFont="1" applyFill="1" applyBorder="1" applyAlignment="1" applyProtection="1">
      <alignment horizontal="right" vertical="top"/>
      <protection locked="0"/>
    </xf>
    <xf numFmtId="0" fontId="8" fillId="0" borderId="3" xfId="2" applyNumberFormat="1" applyFont="1" applyFill="1" applyBorder="1" applyAlignment="1" applyProtection="1">
      <alignment horizontal="center" vertical="top"/>
      <protection locked="0"/>
    </xf>
    <xf numFmtId="164" fontId="1" fillId="0" borderId="0" xfId="1" applyFont="1" applyAlignment="1">
      <alignment horizontal="right"/>
    </xf>
    <xf numFmtId="0" fontId="16" fillId="0" borderId="0" xfId="0" applyFont="1" applyAlignment="1">
      <alignment horizontal="left" vertical="top"/>
    </xf>
    <xf numFmtId="166" fontId="5" fillId="6" borderId="3" xfId="0" applyNumberFormat="1" applyFont="1" applyFill="1" applyBorder="1" applyAlignment="1">
      <alignment horizontal="right" vertical="top"/>
    </xf>
    <xf numFmtId="166" fontId="5" fillId="9" borderId="3" xfId="0" applyNumberFormat="1" applyFont="1" applyFill="1" applyBorder="1" applyAlignment="1">
      <alignment horizontal="right" vertical="top"/>
    </xf>
    <xf numFmtId="166" fontId="5" fillId="9" borderId="5" xfId="0" applyNumberFormat="1" applyFont="1" applyFill="1" applyBorder="1" applyAlignment="1">
      <alignment horizontal="right" vertical="top"/>
    </xf>
    <xf numFmtId="0" fontId="8" fillId="9" borderId="0" xfId="0" applyFont="1" applyFill="1" applyAlignment="1">
      <alignment vertical="top"/>
    </xf>
    <xf numFmtId="15" fontId="8" fillId="9" borderId="31" xfId="0" applyNumberFormat="1" applyFont="1" applyFill="1" applyBorder="1" applyAlignment="1" applyProtection="1">
      <alignment horizontal="right" vertical="top"/>
      <protection locked="0"/>
    </xf>
    <xf numFmtId="15" fontId="5" fillId="9" borderId="31" xfId="0" applyNumberFormat="1" applyFont="1" applyFill="1" applyBorder="1" applyProtection="1">
      <protection locked="0"/>
    </xf>
    <xf numFmtId="0" fontId="1" fillId="0" borderId="4" xfId="0" applyFont="1" applyBorder="1" applyAlignment="1">
      <alignment horizontal="left"/>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0" xfId="0" applyAlignment="1" applyProtection="1">
      <alignment horizontal="center"/>
      <protection locked="0"/>
    </xf>
    <xf numFmtId="164" fontId="0" fillId="0" borderId="1" xfId="0" applyNumberFormat="1" applyBorder="1" applyAlignment="1">
      <alignment horizontal="center"/>
    </xf>
    <xf numFmtId="0" fontId="0" fillId="0" borderId="1" xfId="0"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1" fillId="0" borderId="0" xfId="0" applyFont="1" applyAlignment="1">
      <alignment horizontal="left"/>
    </xf>
    <xf numFmtId="0" fontId="4" fillId="12" borderId="3" xfId="0" applyFont="1" applyFill="1" applyBorder="1" applyAlignment="1">
      <alignment horizontal="center" vertical="top" wrapText="1"/>
    </xf>
    <xf numFmtId="0" fontId="4" fillId="14" borderId="3" xfId="0" applyFont="1" applyFill="1" applyBorder="1" applyAlignment="1">
      <alignment horizontal="center" vertical="top" wrapText="1"/>
    </xf>
    <xf numFmtId="0" fontId="4" fillId="5" borderId="3" xfId="0" applyFont="1" applyFill="1" applyBorder="1" applyAlignment="1">
      <alignment horizontal="center" vertical="top" wrapText="1"/>
    </xf>
    <xf numFmtId="0" fontId="20" fillId="5" borderId="3" xfId="0" applyFont="1" applyFill="1" applyBorder="1" applyAlignment="1">
      <alignment horizontal="center" vertical="top" wrapText="1"/>
    </xf>
    <xf numFmtId="0" fontId="1" fillId="5" borderId="3" xfId="0" applyFont="1" applyFill="1" applyBorder="1" applyAlignment="1">
      <alignment horizontal="center" vertical="top" wrapText="1"/>
    </xf>
    <xf numFmtId="0" fontId="1" fillId="5" borderId="3" xfId="0" applyFont="1" applyFill="1" applyBorder="1" applyAlignment="1">
      <alignment horizontal="center" vertical="top"/>
    </xf>
    <xf numFmtId="0" fontId="4" fillId="13" borderId="3" xfId="0" applyFont="1" applyFill="1" applyBorder="1" applyAlignment="1">
      <alignment horizontal="center" vertical="top"/>
    </xf>
    <xf numFmtId="0" fontId="6" fillId="0" borderId="1" xfId="0" applyFont="1" applyBorder="1" applyAlignment="1" applyProtection="1">
      <alignment horizontal="center"/>
      <protection locked="0"/>
    </xf>
    <xf numFmtId="0" fontId="4" fillId="0" borderId="0" xfId="0" applyFont="1" applyAlignment="1">
      <alignment horizontal="left"/>
    </xf>
    <xf numFmtId="0" fontId="4" fillId="12" borderId="16" xfId="0" applyFont="1" applyFill="1" applyBorder="1" applyAlignment="1">
      <alignment horizontal="center" vertical="top" wrapText="1"/>
    </xf>
    <xf numFmtId="0" fontId="4" fillId="12" borderId="2" xfId="0" applyFont="1" applyFill="1" applyBorder="1" applyAlignment="1">
      <alignment horizontal="center" vertical="top" wrapText="1"/>
    </xf>
    <xf numFmtId="0" fontId="11" fillId="0" borderId="0" xfId="0" applyFont="1" applyAlignment="1">
      <alignment horizontal="center"/>
    </xf>
    <xf numFmtId="0" fontId="1" fillId="0" borderId="0" xfId="0" applyFont="1" applyAlignment="1">
      <alignment horizontal="center"/>
    </xf>
    <xf numFmtId="0" fontId="16" fillId="0" borderId="0" xfId="0" applyFont="1"/>
    <xf numFmtId="0" fontId="4" fillId="3" borderId="5"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15" borderId="3" xfId="0" applyFont="1" applyFill="1" applyBorder="1" applyAlignment="1">
      <alignment horizontal="center" vertical="top" wrapText="1"/>
    </xf>
    <xf numFmtId="0" fontId="2" fillId="0" borderId="0" xfId="0" applyFont="1" applyAlignment="1">
      <alignment horizontal="center"/>
    </xf>
    <xf numFmtId="164" fontId="8" fillId="4" borderId="16" xfId="1" applyFont="1" applyFill="1" applyBorder="1" applyAlignment="1" applyProtection="1">
      <alignment horizontal="right" vertical="top"/>
      <protection locked="0"/>
    </xf>
    <xf numFmtId="164" fontId="8" fillId="4" borderId="2" xfId="1" applyFont="1" applyFill="1" applyBorder="1" applyAlignment="1" applyProtection="1">
      <alignment horizontal="right" vertical="top"/>
      <protection locked="0"/>
    </xf>
    <xf numFmtId="164" fontId="8" fillId="4" borderId="17" xfId="1" applyFont="1" applyFill="1" applyBorder="1" applyAlignment="1" applyProtection="1">
      <alignment horizontal="right" vertical="top"/>
      <protection locked="0"/>
    </xf>
    <xf numFmtId="164" fontId="8" fillId="4" borderId="12" xfId="1" applyFont="1" applyFill="1" applyBorder="1" applyAlignment="1" applyProtection="1">
      <alignment horizontal="right" vertical="top"/>
      <protection locked="0"/>
    </xf>
    <xf numFmtId="164" fontId="8" fillId="4" borderId="4" xfId="1" applyFont="1" applyFill="1" applyBorder="1" applyAlignment="1" applyProtection="1">
      <alignment horizontal="right" vertical="top"/>
      <protection locked="0"/>
    </xf>
    <xf numFmtId="164" fontId="8" fillId="4" borderId="13" xfId="1" applyFont="1" applyFill="1" applyBorder="1" applyAlignment="1" applyProtection="1">
      <alignment horizontal="right" vertical="top"/>
      <protection locked="0"/>
    </xf>
    <xf numFmtId="0" fontId="7" fillId="7" borderId="25" xfId="0" applyFont="1" applyFill="1" applyBorder="1" applyAlignment="1">
      <alignment horizontal="center" vertical="top" wrapText="1"/>
    </xf>
    <xf numFmtId="0" fontId="7" fillId="7" borderId="27" xfId="0" applyFont="1" applyFill="1" applyBorder="1" applyAlignment="1">
      <alignment horizontal="center" vertical="top" wrapText="1"/>
    </xf>
    <xf numFmtId="0" fontId="7" fillId="7" borderId="29" xfId="0" applyFont="1" applyFill="1" applyBorder="1" applyAlignment="1">
      <alignment horizontal="center" vertical="top" wrapText="1"/>
    </xf>
    <xf numFmtId="0" fontId="7" fillId="7" borderId="5" xfId="0" applyFont="1" applyFill="1" applyBorder="1" applyAlignment="1">
      <alignment horizontal="center" vertical="top" wrapText="1"/>
    </xf>
    <xf numFmtId="0" fontId="7" fillId="7" borderId="7" xfId="0" applyFont="1" applyFill="1" applyBorder="1" applyAlignment="1">
      <alignment horizontal="center" vertical="top" wrapText="1"/>
    </xf>
    <xf numFmtId="0" fontId="7" fillId="7" borderId="6" xfId="0" applyFont="1" applyFill="1" applyBorder="1" applyAlignment="1">
      <alignment horizontal="center" vertical="top" wrapText="1"/>
    </xf>
    <xf numFmtId="0" fontId="7" fillId="7" borderId="12" xfId="0" applyFont="1" applyFill="1" applyBorder="1" applyAlignment="1">
      <alignment horizontal="center" vertical="top" wrapText="1"/>
    </xf>
    <xf numFmtId="0" fontId="7" fillId="7" borderId="4" xfId="0" applyFont="1" applyFill="1" applyBorder="1" applyAlignment="1">
      <alignment horizontal="center" vertical="top" wrapText="1"/>
    </xf>
    <xf numFmtId="0" fontId="7" fillId="7" borderId="13" xfId="0" applyFont="1" applyFill="1" applyBorder="1" applyAlignment="1">
      <alignment horizontal="center" vertical="top" wrapText="1"/>
    </xf>
    <xf numFmtId="0" fontId="7" fillId="7" borderId="14" xfId="0" applyFont="1" applyFill="1" applyBorder="1" applyAlignment="1">
      <alignment horizontal="center" vertical="top" wrapText="1"/>
    </xf>
    <xf numFmtId="0" fontId="7" fillId="7" borderId="1" xfId="0" applyFont="1" applyFill="1" applyBorder="1" applyAlignment="1">
      <alignment horizontal="center" vertical="top" wrapText="1"/>
    </xf>
    <xf numFmtId="0" fontId="7" fillId="7" borderId="15" xfId="0" applyFont="1" applyFill="1" applyBorder="1" applyAlignment="1">
      <alignment horizontal="center" vertical="top" wrapText="1"/>
    </xf>
    <xf numFmtId="169" fontId="7" fillId="7" borderId="12" xfId="0" applyNumberFormat="1" applyFont="1" applyFill="1" applyBorder="1" applyAlignment="1">
      <alignment horizontal="center" vertical="top" wrapText="1"/>
    </xf>
    <xf numFmtId="169" fontId="7" fillId="7" borderId="26" xfId="0" applyNumberFormat="1" applyFont="1" applyFill="1" applyBorder="1" applyAlignment="1">
      <alignment horizontal="center" vertical="top" wrapText="1"/>
    </xf>
    <xf numFmtId="169" fontId="7" fillId="7" borderId="14" xfId="0" applyNumberFormat="1" applyFont="1" applyFill="1" applyBorder="1" applyAlignment="1">
      <alignment horizontal="center" vertical="top" wrapText="1"/>
    </xf>
    <xf numFmtId="169" fontId="7" fillId="7" borderId="28" xfId="0" applyNumberFormat="1" applyFont="1" applyFill="1" applyBorder="1" applyAlignment="1">
      <alignment horizontal="center" vertical="top" wrapText="1"/>
    </xf>
    <xf numFmtId="164" fontId="8" fillId="4" borderId="16" xfId="1" applyFont="1" applyFill="1" applyBorder="1" applyAlignment="1" applyProtection="1">
      <alignment horizontal="right" vertical="top"/>
    </xf>
    <xf numFmtId="164" fontId="8" fillId="4" borderId="2" xfId="1" applyFont="1" applyFill="1" applyBorder="1" applyAlignment="1" applyProtection="1">
      <alignment horizontal="right" vertical="top"/>
    </xf>
    <xf numFmtId="164" fontId="8" fillId="4" borderId="17" xfId="1" applyFont="1" applyFill="1" applyBorder="1" applyAlignment="1" applyProtection="1">
      <alignment horizontal="right" vertical="top"/>
    </xf>
    <xf numFmtId="0" fontId="8" fillId="0" borderId="11" xfId="0" applyFont="1" applyBorder="1" applyAlignment="1">
      <alignment horizontal="left" vertical="top" wrapText="1"/>
    </xf>
    <xf numFmtId="0" fontId="8" fillId="0" borderId="0" xfId="0" applyFont="1" applyAlignment="1">
      <alignment horizontal="left" vertical="top" wrapText="1"/>
    </xf>
  </cellXfs>
  <cellStyles count="4">
    <cellStyle name="Comma" xfId="2" builtinId="3"/>
    <cellStyle name="Currency" xfId="1" builtinId="4"/>
    <cellStyle name="Normal" xfId="0" builtinId="0"/>
    <cellStyle name="Percent" xfId="3"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D9EB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L$35"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222816</xdr:colOff>
      <xdr:row>0</xdr:row>
      <xdr:rowOff>0</xdr:rowOff>
    </xdr:from>
    <xdr:to>
      <xdr:col>10</xdr:col>
      <xdr:colOff>1412851</xdr:colOff>
      <xdr:row>4</xdr:row>
      <xdr:rowOff>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52941" y="0"/>
          <a:ext cx="1127858" cy="90016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762000</xdr:colOff>
          <xdr:row>34</xdr:row>
          <xdr:rowOff>165100</xdr:rowOff>
        </xdr:from>
        <xdr:to>
          <xdr:col>10</xdr:col>
          <xdr:colOff>1060450</xdr:colOff>
          <xdr:row>36</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762000</xdr:colOff>
          <xdr:row>35</xdr:row>
          <xdr:rowOff>165100</xdr:rowOff>
        </xdr:from>
        <xdr:to>
          <xdr:col>10</xdr:col>
          <xdr:colOff>1016000</xdr:colOff>
          <xdr:row>37</xdr:row>
          <xdr:rowOff>6350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762000</xdr:colOff>
          <xdr:row>36</xdr:row>
          <xdr:rowOff>165100</xdr:rowOff>
        </xdr:from>
        <xdr:to>
          <xdr:col>10</xdr:col>
          <xdr:colOff>1016000</xdr:colOff>
          <xdr:row>38</xdr:row>
          <xdr:rowOff>6350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178593</xdr:colOff>
      <xdr:row>0</xdr:row>
      <xdr:rowOff>0</xdr:rowOff>
    </xdr:from>
    <xdr:to>
      <xdr:col>8</xdr:col>
      <xdr:colOff>1306451</xdr:colOff>
      <xdr:row>3</xdr:row>
      <xdr:rowOff>116473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977437" y="0"/>
          <a:ext cx="1127858" cy="90228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ary_tan@agency.gov.s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1"/>
  <sheetViews>
    <sheetView tabSelected="1" topLeftCell="A61" zoomScale="85" zoomScaleNormal="85" workbookViewId="0">
      <selection activeCell="F67" sqref="F67"/>
    </sheetView>
  </sheetViews>
  <sheetFormatPr defaultRowHeight="14.5" x14ac:dyDescent="0.35"/>
  <cols>
    <col min="1" max="1" width="46.1796875" customWidth="1"/>
    <col min="2" max="2" width="15.81640625" customWidth="1"/>
    <col min="3" max="3" width="34.1796875" customWidth="1"/>
    <col min="4" max="4" width="42.453125" customWidth="1"/>
    <col min="5" max="5" width="17.453125" customWidth="1"/>
    <col min="6" max="6" width="18.1796875" customWidth="1"/>
    <col min="7" max="7" width="21.54296875" bestFit="1" customWidth="1"/>
    <col min="8" max="8" width="17.81640625" customWidth="1"/>
    <col min="9" max="9" width="18.54296875" customWidth="1"/>
    <col min="10" max="10" width="29.26953125" customWidth="1"/>
    <col min="11" max="11" width="24.81640625" customWidth="1"/>
    <col min="13" max="13" width="18.26953125" customWidth="1"/>
  </cols>
  <sheetData>
    <row r="1" spans="1:13" ht="21" x14ac:dyDescent="0.5">
      <c r="A1" s="232" t="s">
        <v>95</v>
      </c>
      <c r="B1" s="232"/>
      <c r="C1" s="232"/>
      <c r="D1" s="232"/>
      <c r="E1" s="232"/>
      <c r="F1" s="232"/>
      <c r="G1" s="232"/>
      <c r="H1" s="232"/>
      <c r="I1" s="232"/>
      <c r="J1" s="232"/>
      <c r="K1" s="232"/>
    </row>
    <row r="2" spans="1:13" ht="21" x14ac:dyDescent="0.5">
      <c r="A2" s="232" t="s">
        <v>0</v>
      </c>
      <c r="B2" s="232"/>
      <c r="C2" s="232"/>
      <c r="D2" s="232"/>
      <c r="E2" s="232"/>
      <c r="F2" s="232"/>
      <c r="G2" s="232"/>
      <c r="H2" s="232"/>
      <c r="I2" s="232"/>
      <c r="J2" s="232"/>
      <c r="K2" s="232"/>
    </row>
    <row r="3" spans="1:13" ht="15" customHeight="1" x14ac:dyDescent="0.5">
      <c r="A3" s="5"/>
      <c r="B3" s="5"/>
      <c r="C3" s="5"/>
      <c r="D3" s="5"/>
      <c r="E3" s="5"/>
      <c r="F3" s="5"/>
      <c r="G3" s="5"/>
      <c r="H3" s="5"/>
      <c r="I3" s="5"/>
      <c r="J3" s="5"/>
      <c r="K3" s="5"/>
    </row>
    <row r="4" spans="1:13" x14ac:dyDescent="0.35">
      <c r="A4" s="233"/>
      <c r="B4" s="233"/>
      <c r="C4" s="233"/>
      <c r="D4" s="233"/>
      <c r="E4" s="233"/>
      <c r="F4" s="233"/>
      <c r="G4" s="233"/>
      <c r="H4" s="233"/>
      <c r="I4" s="233"/>
      <c r="J4" s="233"/>
      <c r="K4" s="233"/>
    </row>
    <row r="5" spans="1:13" x14ac:dyDescent="0.35">
      <c r="A5" s="4" t="s">
        <v>1</v>
      </c>
      <c r="B5" s="8"/>
      <c r="C5" s="8"/>
      <c r="D5" s="8"/>
      <c r="E5" s="8"/>
      <c r="F5" s="8"/>
      <c r="G5" s="8"/>
      <c r="H5" s="8"/>
      <c r="I5" s="8"/>
      <c r="J5" s="8"/>
      <c r="K5" s="8"/>
      <c r="L5" s="8"/>
      <c r="M5" s="8"/>
    </row>
    <row r="6" spans="1:13" ht="18" customHeight="1" x14ac:dyDescent="0.35">
      <c r="A6" s="1" t="s">
        <v>2</v>
      </c>
      <c r="B6" s="213"/>
      <c r="C6" s="213"/>
      <c r="D6" s="213"/>
      <c r="E6" s="213"/>
      <c r="F6" s="1"/>
      <c r="G6" s="215"/>
      <c r="H6" s="215"/>
      <c r="I6" s="215"/>
      <c r="J6" s="215"/>
      <c r="K6" s="215"/>
      <c r="L6" s="215"/>
    </row>
    <row r="7" spans="1:13" ht="18" customHeight="1" x14ac:dyDescent="0.35">
      <c r="A7" s="1" t="s">
        <v>3</v>
      </c>
      <c r="B7" s="214"/>
      <c r="C7" s="214"/>
      <c r="D7" s="214"/>
      <c r="E7" s="214"/>
      <c r="F7" s="1" t="s">
        <v>4</v>
      </c>
      <c r="G7" s="216">
        <f>G71</f>
        <v>0</v>
      </c>
      <c r="H7" s="217"/>
      <c r="I7" s="217"/>
      <c r="J7" s="217"/>
      <c r="K7" s="217"/>
      <c r="L7" s="217"/>
    </row>
    <row r="9" spans="1:13" x14ac:dyDescent="0.35">
      <c r="A9" s="4" t="s">
        <v>5</v>
      </c>
      <c r="B9" s="8"/>
      <c r="C9" s="8"/>
      <c r="D9" s="8"/>
      <c r="E9" s="8"/>
      <c r="F9" s="8"/>
      <c r="G9" s="8"/>
      <c r="H9" s="8"/>
      <c r="I9" s="8"/>
      <c r="J9" s="8"/>
      <c r="K9" s="8"/>
      <c r="L9" s="8"/>
      <c r="M9" s="8"/>
    </row>
    <row r="10" spans="1:13" x14ac:dyDescent="0.35">
      <c r="A10" s="1" t="s">
        <v>6</v>
      </c>
    </row>
    <row r="12" spans="1:13" ht="35.15" customHeight="1" x14ac:dyDescent="0.35">
      <c r="A12" s="118" t="s">
        <v>7</v>
      </c>
      <c r="B12" s="218" t="s">
        <v>96</v>
      </c>
      <c r="C12" s="218"/>
      <c r="D12" s="218"/>
      <c r="E12" s="218"/>
      <c r="F12" s="218"/>
      <c r="G12" s="218"/>
      <c r="H12" s="218"/>
      <c r="I12" s="218"/>
      <c r="J12" s="218"/>
      <c r="K12" s="218"/>
      <c r="L12" s="218"/>
      <c r="M12" s="218"/>
    </row>
    <row r="13" spans="1:13" x14ac:dyDescent="0.35">
      <c r="A13" s="6"/>
      <c r="B13" s="30"/>
      <c r="C13" s="30"/>
      <c r="D13" s="30"/>
      <c r="E13" s="30"/>
      <c r="F13" s="30"/>
      <c r="G13" s="30"/>
      <c r="H13" s="30"/>
      <c r="I13" s="30"/>
      <c r="J13" s="30"/>
      <c r="K13" s="30"/>
      <c r="L13" s="30"/>
      <c r="M13" s="30"/>
    </row>
    <row r="14" spans="1:13" x14ac:dyDescent="0.35">
      <c r="A14" s="6" t="s">
        <v>8</v>
      </c>
      <c r="B14" s="219" t="s">
        <v>9</v>
      </c>
      <c r="C14" s="219"/>
      <c r="D14" s="219"/>
      <c r="E14" s="219"/>
      <c r="F14" s="219"/>
      <c r="G14" s="219"/>
      <c r="H14" s="219"/>
      <c r="I14" s="219"/>
      <c r="J14" s="219"/>
      <c r="K14" s="219"/>
      <c r="L14" s="219"/>
      <c r="M14" s="219"/>
    </row>
    <row r="15" spans="1:13" x14ac:dyDescent="0.35">
      <c r="A15" s="6"/>
      <c r="B15" s="219" t="s">
        <v>97</v>
      </c>
      <c r="C15" s="219"/>
      <c r="D15" s="219"/>
      <c r="E15" s="219"/>
      <c r="F15" s="219"/>
      <c r="G15" s="219"/>
      <c r="H15" s="219"/>
      <c r="I15" s="219"/>
      <c r="J15" s="219"/>
      <c r="K15" s="219"/>
      <c r="L15" s="219"/>
      <c r="M15" s="219"/>
    </row>
    <row r="16" spans="1:13" x14ac:dyDescent="0.35">
      <c r="A16" s="6"/>
      <c r="B16" s="219" t="s">
        <v>98</v>
      </c>
      <c r="C16" s="219"/>
      <c r="D16" s="219"/>
      <c r="E16" s="219"/>
      <c r="F16" s="219"/>
      <c r="G16" s="219"/>
      <c r="H16" s="219"/>
      <c r="I16" s="219"/>
      <c r="J16" s="219"/>
      <c r="K16" s="219"/>
      <c r="L16" s="219"/>
      <c r="M16" s="219"/>
    </row>
    <row r="17" spans="1:13" x14ac:dyDescent="0.35">
      <c r="A17" s="6"/>
      <c r="B17" s="111" t="s">
        <v>99</v>
      </c>
      <c r="C17" s="111"/>
      <c r="D17" s="111"/>
      <c r="E17" s="111"/>
      <c r="F17" s="111"/>
      <c r="G17" s="111"/>
      <c r="H17" s="111"/>
      <c r="I17" s="111"/>
      <c r="J17" s="111"/>
      <c r="K17" s="111"/>
      <c r="L17" s="111"/>
      <c r="M17" s="111"/>
    </row>
    <row r="18" spans="1:13" x14ac:dyDescent="0.35">
      <c r="A18" s="6"/>
      <c r="B18" s="205" t="s">
        <v>10</v>
      </c>
      <c r="C18" s="111"/>
      <c r="D18" s="111"/>
      <c r="E18" s="111"/>
      <c r="F18" s="111"/>
      <c r="G18" s="111"/>
      <c r="H18" s="111"/>
      <c r="I18" s="111"/>
      <c r="J18" s="111"/>
      <c r="K18" s="111"/>
      <c r="L18" s="111"/>
      <c r="M18" s="111"/>
    </row>
    <row r="19" spans="1:13" ht="15" customHeight="1" x14ac:dyDescent="0.35">
      <c r="A19" s="6"/>
      <c r="B19" s="234" t="s">
        <v>100</v>
      </c>
      <c r="C19" s="219"/>
      <c r="D19" s="219"/>
      <c r="E19" s="219"/>
      <c r="F19" s="219"/>
      <c r="G19" s="219"/>
      <c r="H19" s="219"/>
      <c r="I19" s="219"/>
      <c r="J19" s="219"/>
      <c r="K19" s="219"/>
      <c r="L19" s="219"/>
      <c r="M19" s="219"/>
    </row>
    <row r="20" spans="1:13" x14ac:dyDescent="0.35">
      <c r="A20" s="6"/>
      <c r="B20" s="30"/>
      <c r="C20" s="30"/>
      <c r="D20" s="30"/>
      <c r="E20" s="30"/>
      <c r="F20" s="30"/>
      <c r="G20" s="30"/>
      <c r="H20" s="30"/>
      <c r="I20" s="30"/>
      <c r="J20" s="30"/>
      <c r="K20" s="30"/>
      <c r="L20" s="30"/>
      <c r="M20" s="30"/>
    </row>
    <row r="21" spans="1:13" x14ac:dyDescent="0.35">
      <c r="A21" s="6" t="s">
        <v>11</v>
      </c>
      <c r="B21" s="219" t="s">
        <v>101</v>
      </c>
      <c r="C21" s="219"/>
      <c r="D21" s="219"/>
      <c r="E21" s="219"/>
      <c r="F21" s="219"/>
      <c r="G21" s="219"/>
      <c r="H21" s="219"/>
      <c r="I21" s="219"/>
      <c r="J21" s="219"/>
      <c r="K21" s="219"/>
      <c r="L21" s="219"/>
      <c r="M21" s="219"/>
    </row>
    <row r="22" spans="1:13" x14ac:dyDescent="0.35">
      <c r="A22" s="6"/>
      <c r="B22" s="111"/>
      <c r="C22" s="111"/>
      <c r="D22" s="111"/>
      <c r="E22" s="111"/>
      <c r="F22" s="111"/>
      <c r="G22" s="111"/>
      <c r="H22" s="69"/>
      <c r="I22" s="111"/>
      <c r="J22" s="111"/>
      <c r="K22" s="111"/>
      <c r="L22" s="111"/>
      <c r="M22" s="111"/>
    </row>
    <row r="23" spans="1:13" x14ac:dyDescent="0.35">
      <c r="A23" s="6" t="s">
        <v>12</v>
      </c>
      <c r="B23" s="219" t="s">
        <v>13</v>
      </c>
      <c r="C23" s="219"/>
      <c r="D23" s="219"/>
      <c r="E23" s="219"/>
      <c r="F23" s="219"/>
      <c r="G23" s="219"/>
      <c r="H23" s="219"/>
      <c r="I23" s="219"/>
      <c r="J23" s="219"/>
      <c r="K23" s="219"/>
      <c r="L23" s="219"/>
      <c r="M23" s="219"/>
    </row>
    <row r="24" spans="1:13" x14ac:dyDescent="0.35">
      <c r="A24" s="30"/>
      <c r="B24" s="111"/>
      <c r="C24" s="111"/>
      <c r="D24" s="111"/>
      <c r="E24" s="111"/>
      <c r="F24" s="111"/>
      <c r="G24" s="111"/>
      <c r="H24" s="111"/>
      <c r="I24" s="111"/>
      <c r="J24" s="111"/>
      <c r="K24" s="111"/>
      <c r="L24" s="111"/>
      <c r="M24" s="111"/>
    </row>
    <row r="25" spans="1:13" ht="17.25" customHeight="1" x14ac:dyDescent="0.35">
      <c r="A25" s="6" t="s">
        <v>14</v>
      </c>
      <c r="B25" s="218" t="s">
        <v>15</v>
      </c>
      <c r="C25" s="218"/>
      <c r="D25" s="218"/>
      <c r="E25" s="218"/>
      <c r="F25" s="218"/>
      <c r="G25" s="218"/>
      <c r="H25" s="218"/>
      <c r="I25" s="218"/>
      <c r="J25" s="218"/>
      <c r="K25" s="218"/>
      <c r="L25" s="218"/>
      <c r="M25" s="218"/>
    </row>
    <row r="26" spans="1:13" ht="32.25" customHeight="1" x14ac:dyDescent="0.35">
      <c r="B26" s="218" t="s">
        <v>102</v>
      </c>
      <c r="C26" s="218"/>
      <c r="D26" s="218"/>
      <c r="E26" s="218"/>
      <c r="F26" s="218"/>
      <c r="G26" s="218"/>
      <c r="H26" s="218"/>
      <c r="I26" s="218"/>
      <c r="J26" s="218"/>
      <c r="K26" s="218"/>
      <c r="L26" s="218"/>
      <c r="M26" s="218"/>
    </row>
    <row r="27" spans="1:13" x14ac:dyDescent="0.35">
      <c r="B27" s="69"/>
      <c r="C27" s="69"/>
      <c r="D27" s="69"/>
      <c r="E27" s="69"/>
      <c r="F27" s="69"/>
      <c r="G27" s="69"/>
      <c r="H27" s="69"/>
      <c r="I27" s="69"/>
      <c r="J27" s="69"/>
      <c r="K27" s="69"/>
      <c r="L27" s="69"/>
      <c r="M27" s="69"/>
    </row>
    <row r="28" spans="1:13" s="3" customFormat="1" ht="16.5" customHeight="1" x14ac:dyDescent="0.35">
      <c r="A28" s="7" t="s">
        <v>16</v>
      </c>
      <c r="B28" s="218" t="s">
        <v>17</v>
      </c>
      <c r="C28" s="218"/>
      <c r="D28" s="218"/>
      <c r="E28" s="218"/>
      <c r="F28" s="218"/>
      <c r="G28" s="218"/>
      <c r="H28" s="218"/>
      <c r="I28" s="218"/>
      <c r="J28" s="218"/>
      <c r="K28" s="218"/>
      <c r="L28" s="218"/>
      <c r="M28" s="218"/>
    </row>
    <row r="29" spans="1:13" s="3" customFormat="1" ht="16.5" customHeight="1" x14ac:dyDescent="0.35">
      <c r="A29" s="7"/>
      <c r="B29" s="111" t="s">
        <v>103</v>
      </c>
      <c r="C29" s="112"/>
      <c r="D29" s="112"/>
      <c r="E29" s="112"/>
      <c r="F29" s="112"/>
      <c r="G29" s="112"/>
      <c r="H29" s="112"/>
      <c r="I29" s="112"/>
      <c r="J29" s="112"/>
      <c r="K29" s="112"/>
      <c r="L29" s="112"/>
      <c r="M29" s="112"/>
    </row>
    <row r="30" spans="1:13" s="3" customFormat="1" ht="16.5" customHeight="1" x14ac:dyDescent="0.35">
      <c r="A30" s="7"/>
      <c r="B30" s="111" t="s">
        <v>94</v>
      </c>
      <c r="C30" s="112"/>
      <c r="D30" s="112"/>
      <c r="E30" s="112"/>
      <c r="F30" s="112"/>
      <c r="G30" s="112"/>
      <c r="H30" s="112"/>
      <c r="I30" s="112"/>
      <c r="J30" s="112"/>
      <c r="K30" s="112"/>
      <c r="L30" s="112"/>
      <c r="M30" s="112"/>
    </row>
    <row r="31" spans="1:13" x14ac:dyDescent="0.35">
      <c r="B31" s="69"/>
      <c r="C31" s="69"/>
      <c r="D31" s="69"/>
      <c r="E31" s="69"/>
      <c r="F31" s="69"/>
      <c r="G31" s="69"/>
      <c r="H31" s="69"/>
      <c r="I31" s="69"/>
      <c r="J31" s="69"/>
      <c r="K31" s="69"/>
      <c r="L31" s="69"/>
      <c r="M31" s="69"/>
    </row>
    <row r="32" spans="1:13" x14ac:dyDescent="0.35">
      <c r="A32" s="1" t="s">
        <v>18</v>
      </c>
      <c r="B32" s="219" t="s">
        <v>104</v>
      </c>
      <c r="C32" s="219"/>
      <c r="D32" s="219"/>
      <c r="E32" s="219"/>
      <c r="F32" s="219"/>
      <c r="G32" s="219"/>
      <c r="H32" s="219"/>
      <c r="I32" s="219"/>
      <c r="J32" s="219"/>
      <c r="K32" s="219"/>
      <c r="L32" s="219"/>
      <c r="M32" s="219"/>
    </row>
    <row r="33" spans="1:12" ht="17.25" customHeight="1" x14ac:dyDescent="0.35"/>
    <row r="34" spans="1:12" x14ac:dyDescent="0.35">
      <c r="A34" s="9" t="s">
        <v>19</v>
      </c>
      <c r="B34" s="8"/>
      <c r="C34" s="8"/>
      <c r="D34" s="8"/>
      <c r="E34" s="8"/>
      <c r="F34" s="8"/>
      <c r="G34" s="8"/>
      <c r="H34" s="8"/>
      <c r="I34" s="8"/>
      <c r="J34" s="8"/>
      <c r="K34" s="8"/>
    </row>
    <row r="35" spans="1:12" x14ac:dyDescent="0.35">
      <c r="A35" s="69" t="s">
        <v>20</v>
      </c>
      <c r="B35" s="69"/>
      <c r="C35" s="69"/>
      <c r="J35" s="10" t="s">
        <v>21</v>
      </c>
      <c r="K35" s="11" t="s">
        <v>22</v>
      </c>
      <c r="L35" s="199">
        <v>0</v>
      </c>
    </row>
    <row r="36" spans="1:12" s="69" customFormat="1" x14ac:dyDescent="0.35">
      <c r="A36" s="69" t="s">
        <v>23</v>
      </c>
      <c r="J36" s="70">
        <v>0.3</v>
      </c>
      <c r="K36" s="75"/>
    </row>
    <row r="37" spans="1:12" s="69" customFormat="1" x14ac:dyDescent="0.35">
      <c r="A37" s="69" t="s">
        <v>24</v>
      </c>
      <c r="J37" s="70">
        <v>0.2</v>
      </c>
      <c r="K37" s="75"/>
    </row>
    <row r="38" spans="1:12" s="69" customFormat="1" x14ac:dyDescent="0.35">
      <c r="A38" s="69" t="s">
        <v>25</v>
      </c>
      <c r="J38" s="70">
        <v>0.15</v>
      </c>
      <c r="K38" s="75"/>
    </row>
    <row r="39" spans="1:12" s="69" customFormat="1" x14ac:dyDescent="0.35"/>
    <row r="40" spans="1:12" x14ac:dyDescent="0.35">
      <c r="A40" s="235" t="s">
        <v>26</v>
      </c>
      <c r="B40" s="227" t="s">
        <v>27</v>
      </c>
      <c r="C40" s="227"/>
      <c r="D40" s="227"/>
      <c r="E40" s="227"/>
      <c r="F40" s="227"/>
      <c r="G40" s="227"/>
      <c r="H40" s="238" t="s">
        <v>28</v>
      </c>
      <c r="I40" s="238"/>
      <c r="J40" s="238"/>
      <c r="K40" s="225" t="s">
        <v>29</v>
      </c>
    </row>
    <row r="41" spans="1:12" x14ac:dyDescent="0.35">
      <c r="A41" s="236"/>
      <c r="B41" s="227"/>
      <c r="C41" s="227"/>
      <c r="D41" s="227"/>
      <c r="E41" s="227"/>
      <c r="F41" s="227"/>
      <c r="G41" s="227"/>
      <c r="H41" s="238"/>
      <c r="I41" s="238"/>
      <c r="J41" s="238"/>
      <c r="K41" s="226"/>
    </row>
    <row r="42" spans="1:12" ht="31.75" customHeight="1" x14ac:dyDescent="0.35">
      <c r="A42" s="236"/>
      <c r="B42" s="221" t="s">
        <v>30</v>
      </c>
      <c r="C42" s="230" t="s">
        <v>31</v>
      </c>
      <c r="D42" s="231"/>
      <c r="E42" s="222" t="s">
        <v>32</v>
      </c>
      <c r="F42" s="222"/>
      <c r="G42" s="222"/>
      <c r="H42" s="223" t="s">
        <v>33</v>
      </c>
      <c r="I42" s="224" t="s">
        <v>34</v>
      </c>
      <c r="J42" s="223"/>
      <c r="K42" s="226"/>
    </row>
    <row r="43" spans="1:12" ht="126" customHeight="1" x14ac:dyDescent="0.35">
      <c r="A43" s="237"/>
      <c r="B43" s="221"/>
      <c r="C43" s="65" t="s">
        <v>35</v>
      </c>
      <c r="D43" s="66" t="s">
        <v>108</v>
      </c>
      <c r="E43" s="67" t="s">
        <v>36</v>
      </c>
      <c r="F43" s="160" t="s">
        <v>37</v>
      </c>
      <c r="G43" s="68" t="s">
        <v>38</v>
      </c>
      <c r="H43" s="223"/>
      <c r="I43" s="23" t="s">
        <v>39</v>
      </c>
      <c r="J43" s="23" t="s">
        <v>40</v>
      </c>
      <c r="K43" s="226"/>
    </row>
    <row r="44" spans="1:12" x14ac:dyDescent="0.35">
      <c r="A44" s="15" t="s">
        <v>41</v>
      </c>
      <c r="B44" s="16"/>
      <c r="C44" s="16"/>
      <c r="D44" s="16"/>
      <c r="E44" s="16"/>
      <c r="F44" s="16"/>
      <c r="G44" s="16"/>
      <c r="H44" s="17"/>
      <c r="I44" s="17"/>
      <c r="J44" s="18"/>
      <c r="K44" s="12"/>
    </row>
    <row r="45" spans="1:12" x14ac:dyDescent="0.35">
      <c r="A45" s="206">
        <v>45932</v>
      </c>
      <c r="B45" s="16">
        <v>90</v>
      </c>
      <c r="C45" s="16">
        <v>8</v>
      </c>
      <c r="D45" s="16">
        <v>2</v>
      </c>
      <c r="E45" s="16">
        <v>1</v>
      </c>
      <c r="F45" s="16">
        <v>8</v>
      </c>
      <c r="G45" s="16">
        <f>E45+F45</f>
        <v>9</v>
      </c>
      <c r="H45" s="17">
        <v>100</v>
      </c>
      <c r="I45" s="17">
        <v>1800</v>
      </c>
      <c r="J45" s="17">
        <v>2340</v>
      </c>
      <c r="K45" s="13">
        <f>I45+H45</f>
        <v>1900</v>
      </c>
    </row>
    <row r="46" spans="1:12" x14ac:dyDescent="0.35">
      <c r="A46" s="121"/>
      <c r="B46" s="19"/>
      <c r="C46" s="19"/>
      <c r="D46" s="19"/>
      <c r="E46" s="19"/>
      <c r="F46" s="19"/>
      <c r="G46" s="19"/>
      <c r="H46" s="20"/>
      <c r="I46" s="20"/>
      <c r="J46" s="20"/>
      <c r="K46" s="14"/>
    </row>
    <row r="47" spans="1:12" x14ac:dyDescent="0.35">
      <c r="A47" s="207">
        <v>45930</v>
      </c>
      <c r="B47" s="79"/>
      <c r="C47" s="79"/>
      <c r="D47" s="79"/>
      <c r="E47" s="79"/>
      <c r="F47" s="88">
        <f>'Annex A'!G21</f>
        <v>0</v>
      </c>
      <c r="G47" s="88">
        <f>E47+F47</f>
        <v>0</v>
      </c>
      <c r="H47" s="80"/>
      <c r="I47" s="132">
        <f>'Annex A'!H21</f>
        <v>0</v>
      </c>
      <c r="J47" s="132">
        <f>'Annex A'!I21</f>
        <v>0</v>
      </c>
      <c r="K47" s="90">
        <f t="shared" ref="K47:K54" si="0">H47+I47</f>
        <v>0</v>
      </c>
    </row>
    <row r="48" spans="1:12" x14ac:dyDescent="0.35">
      <c r="A48" s="207">
        <v>45931</v>
      </c>
      <c r="B48" s="79"/>
      <c r="C48" s="79"/>
      <c r="D48" s="79"/>
      <c r="E48" s="79"/>
      <c r="F48" s="88">
        <f>'Annex A'!G25</f>
        <v>0</v>
      </c>
      <c r="G48" s="88">
        <f>E48+F48</f>
        <v>0</v>
      </c>
      <c r="H48" s="80"/>
      <c r="I48" s="132">
        <f>'Annex A'!H25</f>
        <v>0</v>
      </c>
      <c r="J48" s="131">
        <f>'Annex A'!I25</f>
        <v>0</v>
      </c>
      <c r="K48" s="91">
        <f t="shared" si="0"/>
        <v>0</v>
      </c>
    </row>
    <row r="49" spans="1:11" x14ac:dyDescent="0.35">
      <c r="A49" s="121">
        <v>45932</v>
      </c>
      <c r="B49" s="21"/>
      <c r="C49" s="21"/>
      <c r="D49" s="21"/>
      <c r="E49" s="21"/>
      <c r="F49" s="19">
        <f>'Annex A'!G29</f>
        <v>0</v>
      </c>
      <c r="G49" s="19">
        <f>E49+F49</f>
        <v>0</v>
      </c>
      <c r="H49" s="22"/>
      <c r="I49" s="125">
        <f>'Annex A'!H29</f>
        <v>0</v>
      </c>
      <c r="J49" s="125">
        <f>'Annex A'!I29</f>
        <v>0</v>
      </c>
      <c r="K49" s="14">
        <f t="shared" si="0"/>
        <v>0</v>
      </c>
    </row>
    <row r="50" spans="1:11" x14ac:dyDescent="0.35">
      <c r="A50" s="121">
        <v>45933</v>
      </c>
      <c r="B50" s="21"/>
      <c r="C50" s="21"/>
      <c r="D50" s="154"/>
      <c r="E50" s="21"/>
      <c r="F50" s="19">
        <f>'Annex A'!G33</f>
        <v>0</v>
      </c>
      <c r="G50" s="19">
        <f>E50+F50</f>
        <v>0</v>
      </c>
      <c r="H50" s="22"/>
      <c r="I50" s="125">
        <f>'Annex A'!H33</f>
        <v>0</v>
      </c>
      <c r="J50" s="125">
        <f>'Annex A'!I33</f>
        <v>0</v>
      </c>
      <c r="K50" s="14">
        <f t="shared" si="0"/>
        <v>0</v>
      </c>
    </row>
    <row r="51" spans="1:11" x14ac:dyDescent="0.35">
      <c r="A51" s="121">
        <v>45934</v>
      </c>
      <c r="B51" s="21"/>
      <c r="C51" s="21"/>
      <c r="D51" s="21"/>
      <c r="E51" s="21"/>
      <c r="F51" s="19">
        <f>'Annex A'!G37</f>
        <v>0</v>
      </c>
      <c r="G51" s="19">
        <f>E51+F51</f>
        <v>0</v>
      </c>
      <c r="H51" s="22"/>
      <c r="I51" s="125">
        <f>'Annex A'!H37</f>
        <v>0</v>
      </c>
      <c r="J51" s="125">
        <f>'Annex A'!I37</f>
        <v>0</v>
      </c>
      <c r="K51" s="14">
        <f t="shared" si="0"/>
        <v>0</v>
      </c>
    </row>
    <row r="52" spans="1:11" x14ac:dyDescent="0.35">
      <c r="A52" s="121">
        <v>45935</v>
      </c>
      <c r="B52" s="21"/>
      <c r="C52" s="21"/>
      <c r="D52" s="21"/>
      <c r="E52" s="21"/>
      <c r="F52" s="19">
        <f>'Annex A'!G41</f>
        <v>0</v>
      </c>
      <c r="G52" s="19">
        <f t="shared" ref="G52:G54" si="1">E52+F52</f>
        <v>0</v>
      </c>
      <c r="H52" s="22"/>
      <c r="I52" s="125">
        <f>'Annex A'!H41</f>
        <v>0</v>
      </c>
      <c r="J52" s="125">
        <f>'Annex A'!I41</f>
        <v>0</v>
      </c>
      <c r="K52" s="14">
        <f t="shared" si="0"/>
        <v>0</v>
      </c>
    </row>
    <row r="53" spans="1:11" x14ac:dyDescent="0.35">
      <c r="A53" s="208">
        <v>45936</v>
      </c>
      <c r="B53" s="52"/>
      <c r="C53" s="52"/>
      <c r="D53" s="52"/>
      <c r="E53" s="52"/>
      <c r="F53" s="89">
        <f>'Annex A'!G45</f>
        <v>0</v>
      </c>
      <c r="G53" s="89">
        <f t="shared" si="1"/>
        <v>0</v>
      </c>
      <c r="H53" s="53"/>
      <c r="I53" s="130">
        <f>'Annex A'!H45</f>
        <v>0</v>
      </c>
      <c r="J53" s="130">
        <f>'Annex A'!I45</f>
        <v>0</v>
      </c>
      <c r="K53" s="92">
        <f t="shared" si="0"/>
        <v>0</v>
      </c>
    </row>
    <row r="54" spans="1:11" x14ac:dyDescent="0.35">
      <c r="A54" s="208">
        <v>45937</v>
      </c>
      <c r="B54" s="52"/>
      <c r="C54" s="52"/>
      <c r="D54" s="52"/>
      <c r="E54" s="52"/>
      <c r="F54" s="89">
        <f>'Annex A'!G49</f>
        <v>0</v>
      </c>
      <c r="G54" s="89">
        <f t="shared" si="1"/>
        <v>0</v>
      </c>
      <c r="H54" s="53"/>
      <c r="I54" s="130">
        <f>'Annex A'!H49</f>
        <v>0</v>
      </c>
      <c r="J54" s="130">
        <f>'Annex A'!I49</f>
        <v>0</v>
      </c>
      <c r="K54" s="92">
        <f t="shared" si="0"/>
        <v>0</v>
      </c>
    </row>
    <row r="55" spans="1:11" ht="15" thickBot="1" x14ac:dyDescent="0.4">
      <c r="A55" s="24"/>
      <c r="B55" s="25"/>
      <c r="C55" s="25"/>
      <c r="D55" s="25"/>
      <c r="E55" s="25"/>
      <c r="F55" s="25"/>
      <c r="G55" s="25"/>
      <c r="H55" s="26"/>
      <c r="I55" s="26"/>
      <c r="J55" s="27"/>
      <c r="K55" s="28"/>
    </row>
    <row r="56" spans="1:11" ht="15" thickBot="1" x14ac:dyDescent="0.4">
      <c r="A56" s="122" t="s">
        <v>105</v>
      </c>
      <c r="B56" s="29">
        <f t="shared" ref="B56:K56" si="2">SUM(B49:B52)</f>
        <v>0</v>
      </c>
      <c r="C56" s="29">
        <f t="shared" si="2"/>
        <v>0</v>
      </c>
      <c r="D56" s="29">
        <f t="shared" si="2"/>
        <v>0</v>
      </c>
      <c r="E56" s="29">
        <f t="shared" si="2"/>
        <v>0</v>
      </c>
      <c r="F56" s="29">
        <f t="shared" si="2"/>
        <v>0</v>
      </c>
      <c r="G56" s="29">
        <f t="shared" si="2"/>
        <v>0</v>
      </c>
      <c r="H56" s="124">
        <f t="shared" si="2"/>
        <v>0</v>
      </c>
      <c r="I56" s="124">
        <f t="shared" si="2"/>
        <v>0</v>
      </c>
      <c r="J56" s="124">
        <f t="shared" si="2"/>
        <v>0</v>
      </c>
      <c r="K56" s="124">
        <f t="shared" si="2"/>
        <v>0</v>
      </c>
    </row>
    <row r="57" spans="1:11" x14ac:dyDescent="0.35">
      <c r="A57" s="120"/>
      <c r="B57" s="54"/>
      <c r="C57" s="54"/>
      <c r="D57" s="54"/>
      <c r="E57" s="54"/>
      <c r="F57" s="54"/>
      <c r="G57" s="54"/>
      <c r="H57" s="55"/>
      <c r="I57" s="55"/>
      <c r="J57" s="55"/>
      <c r="K57" s="55"/>
    </row>
    <row r="58" spans="1:11" x14ac:dyDescent="0.35">
      <c r="A58" s="123" t="s">
        <v>106</v>
      </c>
      <c r="B58" s="209"/>
      <c r="C58" s="209"/>
      <c r="D58" s="209"/>
      <c r="E58" s="209"/>
      <c r="F58" s="209"/>
      <c r="G58" s="209"/>
      <c r="H58" s="209"/>
      <c r="I58" s="209"/>
      <c r="J58" s="56"/>
      <c r="K58" s="56"/>
    </row>
    <row r="59" spans="1:11" x14ac:dyDescent="0.35">
      <c r="A59" s="36" t="s">
        <v>109</v>
      </c>
      <c r="B59" s="36"/>
      <c r="C59" s="36"/>
      <c r="D59" s="36"/>
      <c r="E59" s="36"/>
      <c r="F59" s="36"/>
      <c r="G59" s="36"/>
      <c r="H59" s="36"/>
      <c r="I59" s="36"/>
      <c r="J59" s="55"/>
      <c r="K59" s="55"/>
    </row>
    <row r="60" spans="1:11" x14ac:dyDescent="0.35">
      <c r="A60" s="158" t="s">
        <v>42</v>
      </c>
      <c r="B60" s="71"/>
      <c r="C60" s="71"/>
      <c r="D60" s="71"/>
      <c r="E60" s="71"/>
      <c r="F60" s="71"/>
      <c r="G60" s="71"/>
      <c r="H60" s="71"/>
      <c r="I60" s="71"/>
      <c r="J60" s="55"/>
      <c r="K60" s="55"/>
    </row>
    <row r="61" spans="1:11" x14ac:dyDescent="0.35">
      <c r="A61" s="36" t="s">
        <v>107</v>
      </c>
      <c r="B61" s="71"/>
      <c r="C61" s="71"/>
      <c r="D61" s="71"/>
      <c r="E61" s="71"/>
      <c r="F61" s="71"/>
      <c r="G61" s="71"/>
      <c r="H61" s="71"/>
      <c r="I61" s="71"/>
      <c r="J61" s="55"/>
      <c r="K61" s="55"/>
    </row>
    <row r="63" spans="1:11" x14ac:dyDescent="0.35">
      <c r="A63" s="72" t="s">
        <v>43</v>
      </c>
      <c r="B63" s="73"/>
      <c r="C63" s="73"/>
      <c r="D63" s="73"/>
      <c r="E63" s="73"/>
      <c r="F63" s="73"/>
      <c r="G63" s="73"/>
      <c r="H63" s="73"/>
      <c r="I63" s="73"/>
      <c r="J63" s="73"/>
      <c r="K63" s="73"/>
    </row>
    <row r="64" spans="1:11" x14ac:dyDescent="0.35">
      <c r="A64" s="220" t="s">
        <v>44</v>
      </c>
      <c r="B64" s="220"/>
      <c r="C64" s="220"/>
      <c r="D64" s="220"/>
      <c r="E64" s="220"/>
      <c r="F64" s="220"/>
      <c r="G64" s="126">
        <f>IFERROR(ROUND(K56/G56,2),0)</f>
        <v>0</v>
      </c>
    </row>
    <row r="65" spans="1:13" x14ac:dyDescent="0.35">
      <c r="A65" s="220" t="s">
        <v>45</v>
      </c>
      <c r="B65" s="220"/>
      <c r="C65" s="220"/>
      <c r="D65" s="220"/>
      <c r="E65" s="220"/>
      <c r="F65" s="220"/>
      <c r="G65" s="126">
        <f>IFERROR(ROUND(G64*(C56+D56),2),0)</f>
        <v>0</v>
      </c>
    </row>
    <row r="66" spans="1:13" x14ac:dyDescent="0.35">
      <c r="A66" s="229" t="s">
        <v>46</v>
      </c>
      <c r="B66" s="229"/>
      <c r="C66" s="229"/>
      <c r="D66" s="229"/>
      <c r="E66" s="229"/>
      <c r="G66" s="127">
        <f>IFERROR(SUM(K56+G65),0)</f>
        <v>0</v>
      </c>
    </row>
    <row r="67" spans="1:13" x14ac:dyDescent="0.35">
      <c r="A67" s="220" t="s">
        <v>47</v>
      </c>
      <c r="B67" s="220"/>
      <c r="C67" s="220"/>
      <c r="D67" s="220"/>
      <c r="E67" s="220"/>
      <c r="G67" s="198" t="str">
        <f>IF(L35=0,"Please select rate",CHOOSE(L35,J36,J37,J38))</f>
        <v>Please select rate</v>
      </c>
    </row>
    <row r="68" spans="1:13" x14ac:dyDescent="0.35">
      <c r="A68" s="220" t="s">
        <v>48</v>
      </c>
      <c r="B68" s="220"/>
      <c r="C68" s="220"/>
      <c r="D68" s="220"/>
      <c r="E68" s="220"/>
      <c r="G68" s="204">
        <f>IFERROR(ROUND(G66*G67,2),0)</f>
        <v>0</v>
      </c>
    </row>
    <row r="69" spans="1:13" x14ac:dyDescent="0.35">
      <c r="A69" s="77" t="s">
        <v>49</v>
      </c>
      <c r="B69" s="32"/>
      <c r="C69" s="32"/>
      <c r="D69" s="32"/>
      <c r="E69" s="32"/>
      <c r="G69" s="128">
        <v>0</v>
      </c>
    </row>
    <row r="70" spans="1:13" x14ac:dyDescent="0.35">
      <c r="A70" s="77" t="s">
        <v>50</v>
      </c>
      <c r="B70" s="32"/>
      <c r="C70" s="32"/>
      <c r="D70" s="32"/>
      <c r="E70" s="32"/>
      <c r="G70" s="128">
        <v>0</v>
      </c>
    </row>
    <row r="71" spans="1:13" x14ac:dyDescent="0.35">
      <c r="A71" s="1" t="s">
        <v>51</v>
      </c>
      <c r="G71" s="129">
        <f>IFERROR(SUM(G68+G69+G70),"#DIV/0!")</f>
        <v>0</v>
      </c>
    </row>
    <row r="72" spans="1:13" x14ac:dyDescent="0.35">
      <c r="A72" s="1"/>
      <c r="G72" s="76"/>
    </row>
    <row r="73" spans="1:13" s="74" customFormat="1" x14ac:dyDescent="0.35">
      <c r="A73" s="73" t="s">
        <v>52</v>
      </c>
    </row>
    <row r="74" spans="1:13" x14ac:dyDescent="0.35">
      <c r="A74" s="1" t="s">
        <v>53</v>
      </c>
    </row>
    <row r="75" spans="1:13" x14ac:dyDescent="0.35">
      <c r="A75" s="1"/>
    </row>
    <row r="76" spans="1:13" x14ac:dyDescent="0.35">
      <c r="A76" s="1"/>
    </row>
    <row r="77" spans="1:13" x14ac:dyDescent="0.35">
      <c r="A77" s="1"/>
    </row>
    <row r="78" spans="1:13" x14ac:dyDescent="0.35">
      <c r="A78" s="1"/>
    </row>
    <row r="79" spans="1:13" x14ac:dyDescent="0.35">
      <c r="A79" s="78"/>
      <c r="B79" s="45"/>
      <c r="C79" s="45"/>
      <c r="I79" s="45"/>
      <c r="J79" s="45"/>
      <c r="K79" s="45"/>
      <c r="L79" s="45"/>
      <c r="M79" s="45"/>
    </row>
    <row r="80" spans="1:13" x14ac:dyDescent="0.35">
      <c r="A80" s="228"/>
      <c r="B80" s="228"/>
      <c r="C80" s="228"/>
      <c r="D80" s="31"/>
      <c r="I80" s="213"/>
      <c r="J80" s="213"/>
      <c r="K80" s="213"/>
      <c r="L80" s="213"/>
      <c r="M80" s="213"/>
    </row>
    <row r="81" spans="1:9" x14ac:dyDescent="0.35">
      <c r="A81" s="212" t="s">
        <v>54</v>
      </c>
      <c r="B81" s="212"/>
      <c r="C81" s="212"/>
      <c r="D81" s="32"/>
      <c r="I81" s="1" t="s">
        <v>55</v>
      </c>
    </row>
  </sheetData>
  <sheetProtection algorithmName="SHA-512" hashValue="BkGrQGStfsIIFPh9KPmdBQQb5QMgOdeQ9bnx1SBYpLaWu1aTzNMUD4VEvyLe9cIgzCf+wlaIGBmJLzfQs4zanw==" saltValue="fS0sgA/q/wyD5glKDnPeTw==" spinCount="100000" sheet="1" objects="1" scenarios="1"/>
  <protectedRanges>
    <protectedRange sqref="H47:H54 B47:E54" name="Range1"/>
  </protectedRanges>
  <mergeCells count="35">
    <mergeCell ref="A1:K1"/>
    <mergeCell ref="A64:F64"/>
    <mergeCell ref="A65:F65"/>
    <mergeCell ref="A2:K2"/>
    <mergeCell ref="A4:K4"/>
    <mergeCell ref="B12:M12"/>
    <mergeCell ref="B14:M14"/>
    <mergeCell ref="B15:M15"/>
    <mergeCell ref="B16:M16"/>
    <mergeCell ref="B19:M19"/>
    <mergeCell ref="B21:M21"/>
    <mergeCell ref="B23:M23"/>
    <mergeCell ref="A40:A43"/>
    <mergeCell ref="H40:J41"/>
    <mergeCell ref="A80:C80"/>
    <mergeCell ref="I80:M80"/>
    <mergeCell ref="A66:E66"/>
    <mergeCell ref="A67:E67"/>
    <mergeCell ref="C42:D42"/>
    <mergeCell ref="A81:C81"/>
    <mergeCell ref="B6:E6"/>
    <mergeCell ref="B7:E7"/>
    <mergeCell ref="G6:L6"/>
    <mergeCell ref="G7:L7"/>
    <mergeCell ref="B25:M25"/>
    <mergeCell ref="B26:M26"/>
    <mergeCell ref="B28:M28"/>
    <mergeCell ref="B32:M32"/>
    <mergeCell ref="A68:E68"/>
    <mergeCell ref="B42:B43"/>
    <mergeCell ref="E42:G42"/>
    <mergeCell ref="H42:H43"/>
    <mergeCell ref="I42:J42"/>
    <mergeCell ref="K40:K43"/>
    <mergeCell ref="B40:G41"/>
  </mergeCells>
  <conditionalFormatting sqref="G64:G71">
    <cfRule type="containsText" dxfId="2" priority="4" operator="containsText" text="Error">
      <formula>NOT(ISERROR(SEARCH("Error",G64)))</formula>
    </cfRule>
  </conditionalFormatting>
  <conditionalFormatting sqref="G7:L7 G64:G71">
    <cfRule type="containsText" dxfId="1" priority="2" operator="containsText" text="#DIV/0!">
      <formula>NOT(ISERROR(SEARCH("#DIV/0!",G7)))</formula>
    </cfRule>
  </conditionalFormatting>
  <conditionalFormatting sqref="G7:L7">
    <cfRule type="containsText" dxfId="0" priority="3" operator="containsText" text="Error">
      <formula>NOT(ISERROR(SEARCH("Error",G7)))</formula>
    </cfRule>
  </conditionalFormatting>
  <dataValidations xWindow="1451" yWindow="732" count="1">
    <dataValidation allowBlank="1" showInputMessage="1" showErrorMessage="1" promptTitle="Cess Rate" prompt="Please refer to STB's E-letter issued to your hotel in September 2024 to check the rate applicable to your hotel and select the correct cess rate." sqref="G67" xr:uid="{00000000-0002-0000-0000-000000000000}"/>
  </dataValidations>
  <pageMargins left="0.70866141732283472" right="0.70866141732283472" top="0.15748031496062992" bottom="0.15748031496062992" header="0.11811023622047245" footer="0.11811023622047245"/>
  <pageSetup paperSize="9" scale="27" orientation="portrait" r:id="rId1"/>
  <ignoredErrors>
    <ignoredError sqref="G49 G5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1" r:id="rId4" name="Option Button 7">
              <controlPr locked="0" defaultSize="0" autoFill="0" autoLine="0" autoPict="0">
                <anchor moveWithCells="1">
                  <from>
                    <xdr:col>10</xdr:col>
                    <xdr:colOff>762000</xdr:colOff>
                    <xdr:row>34</xdr:row>
                    <xdr:rowOff>165100</xdr:rowOff>
                  </from>
                  <to>
                    <xdr:col>10</xdr:col>
                    <xdr:colOff>1060450</xdr:colOff>
                    <xdr:row>36</xdr:row>
                    <xdr:rowOff>0</xdr:rowOff>
                  </to>
                </anchor>
              </controlPr>
            </control>
          </mc:Choice>
        </mc:AlternateContent>
        <mc:AlternateContent xmlns:mc="http://schemas.openxmlformats.org/markup-compatibility/2006">
          <mc:Choice Requires="x14">
            <control shapeId="1032" r:id="rId5" name="Option Button 8">
              <controlPr locked="0" defaultSize="0" autoFill="0" autoLine="0" autoPict="0">
                <anchor moveWithCells="1">
                  <from>
                    <xdr:col>10</xdr:col>
                    <xdr:colOff>762000</xdr:colOff>
                    <xdr:row>35</xdr:row>
                    <xdr:rowOff>165100</xdr:rowOff>
                  </from>
                  <to>
                    <xdr:col>10</xdr:col>
                    <xdr:colOff>1016000</xdr:colOff>
                    <xdr:row>37</xdr:row>
                    <xdr:rowOff>6350</xdr:rowOff>
                  </to>
                </anchor>
              </controlPr>
            </control>
          </mc:Choice>
        </mc:AlternateContent>
        <mc:AlternateContent xmlns:mc="http://schemas.openxmlformats.org/markup-compatibility/2006">
          <mc:Choice Requires="x14">
            <control shapeId="1033" r:id="rId6" name="Option Button 9">
              <controlPr locked="0" defaultSize="0" autoFill="0" autoLine="0" autoPict="0">
                <anchor moveWithCells="1">
                  <from>
                    <xdr:col>10</xdr:col>
                    <xdr:colOff>762000</xdr:colOff>
                    <xdr:row>36</xdr:row>
                    <xdr:rowOff>165100</xdr:rowOff>
                  </from>
                  <to>
                    <xdr:col>10</xdr:col>
                    <xdr:colOff>1016000</xdr:colOff>
                    <xdr:row>38</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9"/>
  <sheetViews>
    <sheetView zoomScale="80" zoomScaleNormal="80" workbookViewId="0">
      <selection activeCell="M42" sqref="M42"/>
    </sheetView>
  </sheetViews>
  <sheetFormatPr defaultRowHeight="14.5" x14ac:dyDescent="0.35"/>
  <cols>
    <col min="1" max="1" width="11.81640625" style="45" customWidth="1"/>
    <col min="2" max="6" width="18.81640625" style="45" customWidth="1"/>
    <col min="7" max="7" width="20.81640625" style="154" customWidth="1"/>
    <col min="8" max="8" width="20.81640625" style="197" customWidth="1"/>
    <col min="9" max="9" width="40.7265625" style="197" customWidth="1"/>
  </cols>
  <sheetData>
    <row r="1" spans="1:11" ht="21" x14ac:dyDescent="0.5">
      <c r="A1" s="232" t="s">
        <v>95</v>
      </c>
      <c r="B1" s="232"/>
      <c r="C1" s="232"/>
      <c r="D1" s="232"/>
      <c r="E1" s="232"/>
      <c r="F1" s="232"/>
      <c r="G1" s="232"/>
      <c r="H1" s="232"/>
      <c r="I1" s="232"/>
      <c r="J1" s="2"/>
      <c r="K1" s="2"/>
    </row>
    <row r="2" spans="1:11" ht="21" x14ac:dyDescent="0.5">
      <c r="A2" s="239" t="s">
        <v>0</v>
      </c>
      <c r="B2" s="239"/>
      <c r="C2" s="239"/>
      <c r="D2" s="239"/>
      <c r="E2" s="239"/>
      <c r="F2" s="239"/>
      <c r="G2" s="239"/>
      <c r="H2" s="239"/>
      <c r="I2" s="239"/>
      <c r="J2" s="2"/>
      <c r="K2" s="2"/>
    </row>
    <row r="3" spans="1:11" ht="21" x14ac:dyDescent="0.5">
      <c r="A3" s="5"/>
      <c r="B3" s="5"/>
      <c r="C3" s="5"/>
      <c r="D3" s="5"/>
      <c r="E3" s="5"/>
      <c r="F3" s="5"/>
      <c r="G3" s="5"/>
      <c r="H3" s="164"/>
      <c r="I3" s="164"/>
      <c r="J3" s="2"/>
      <c r="K3" s="2"/>
    </row>
    <row r="4" spans="1:11" ht="21.5" thickBot="1" x14ac:dyDescent="0.55000000000000004">
      <c r="A4" s="5"/>
      <c r="B4" s="5"/>
      <c r="C4" s="5"/>
      <c r="D4" s="5"/>
      <c r="E4" s="5"/>
      <c r="F4" s="5"/>
      <c r="G4" s="5"/>
      <c r="H4" s="164"/>
      <c r="I4" s="164"/>
      <c r="J4" s="2"/>
      <c r="K4" s="2"/>
    </row>
    <row r="5" spans="1:11" x14ac:dyDescent="0.35">
      <c r="A5" s="133" t="s">
        <v>56</v>
      </c>
      <c r="B5" s="134"/>
      <c r="C5" s="134"/>
      <c r="D5" s="134"/>
      <c r="E5" s="134"/>
      <c r="F5" s="134"/>
      <c r="G5" s="200"/>
      <c r="H5" s="165"/>
      <c r="I5" s="166"/>
    </row>
    <row r="6" spans="1:11" x14ac:dyDescent="0.35">
      <c r="A6" s="135"/>
      <c r="B6" s="36"/>
      <c r="C6" s="36"/>
      <c r="D6" s="36"/>
      <c r="E6" s="36"/>
      <c r="F6" s="36"/>
      <c r="G6" s="159"/>
      <c r="H6" s="167"/>
      <c r="I6" s="168"/>
    </row>
    <row r="7" spans="1:11" x14ac:dyDescent="0.35">
      <c r="A7" s="136" t="s">
        <v>57</v>
      </c>
      <c r="B7" s="36"/>
      <c r="C7" s="36"/>
      <c r="D7" s="36"/>
      <c r="E7" s="36"/>
      <c r="F7" s="36"/>
      <c r="G7" s="159"/>
      <c r="H7" s="167"/>
      <c r="I7" s="168"/>
    </row>
    <row r="8" spans="1:11" x14ac:dyDescent="0.35">
      <c r="A8" s="135" t="s">
        <v>58</v>
      </c>
      <c r="B8" s="36"/>
      <c r="C8" s="36"/>
      <c r="D8" s="36"/>
      <c r="E8" s="36"/>
      <c r="F8" s="36"/>
      <c r="G8" s="159"/>
      <c r="H8" s="167"/>
      <c r="I8" s="168"/>
    </row>
    <row r="9" spans="1:11" x14ac:dyDescent="0.35">
      <c r="A9" s="136" t="s">
        <v>59</v>
      </c>
      <c r="B9" s="36"/>
      <c r="C9" s="36"/>
      <c r="D9" s="36"/>
      <c r="E9" s="36"/>
      <c r="F9" s="36"/>
      <c r="G9" s="159"/>
      <c r="H9" s="167"/>
      <c r="I9" s="168"/>
    </row>
    <row r="10" spans="1:11" x14ac:dyDescent="0.35">
      <c r="A10" s="135"/>
      <c r="B10" s="36"/>
      <c r="C10" s="36"/>
      <c r="D10" s="36"/>
      <c r="E10" s="36"/>
      <c r="F10" s="36"/>
      <c r="G10" s="159"/>
      <c r="H10" s="167"/>
      <c r="I10" s="168"/>
    </row>
    <row r="11" spans="1:11" ht="15" customHeight="1" x14ac:dyDescent="0.35">
      <c r="A11" s="246" t="s">
        <v>60</v>
      </c>
      <c r="B11" s="249" t="s">
        <v>61</v>
      </c>
      <c r="C11" s="252" t="s">
        <v>62</v>
      </c>
      <c r="D11" s="253"/>
      <c r="E11" s="253"/>
      <c r="F11" s="253"/>
      <c r="G11" s="254"/>
      <c r="H11" s="258" t="s">
        <v>63</v>
      </c>
      <c r="I11" s="259"/>
    </row>
    <row r="12" spans="1:11" x14ac:dyDescent="0.35">
      <c r="A12" s="247"/>
      <c r="B12" s="250"/>
      <c r="C12" s="255"/>
      <c r="D12" s="256"/>
      <c r="E12" s="256"/>
      <c r="F12" s="256"/>
      <c r="G12" s="257"/>
      <c r="H12" s="260"/>
      <c r="I12" s="261"/>
    </row>
    <row r="13" spans="1:11" ht="86.25" customHeight="1" x14ac:dyDescent="0.35">
      <c r="A13" s="248"/>
      <c r="B13" s="251"/>
      <c r="C13" s="51" t="s">
        <v>64</v>
      </c>
      <c r="D13" s="51" t="s">
        <v>65</v>
      </c>
      <c r="E13" s="51" t="s">
        <v>66</v>
      </c>
      <c r="F13" s="51" t="s">
        <v>67</v>
      </c>
      <c r="G13" s="51" t="s">
        <v>68</v>
      </c>
      <c r="H13" s="169" t="s">
        <v>69</v>
      </c>
      <c r="I13" s="170" t="s">
        <v>70</v>
      </c>
    </row>
    <row r="14" spans="1:11" x14ac:dyDescent="0.35">
      <c r="A14" s="137" t="s">
        <v>41</v>
      </c>
      <c r="B14" s="46"/>
      <c r="C14" s="47"/>
      <c r="D14" s="47"/>
      <c r="E14" s="47"/>
      <c r="F14" s="47"/>
      <c r="G14" s="46"/>
      <c r="H14" s="171"/>
      <c r="I14" s="172"/>
    </row>
    <row r="15" spans="1:11" x14ac:dyDescent="0.35">
      <c r="A15" s="138">
        <v>45932</v>
      </c>
      <c r="B15" s="48" t="s">
        <v>71</v>
      </c>
      <c r="C15" s="49">
        <v>200</v>
      </c>
      <c r="D15" s="49">
        <v>30</v>
      </c>
      <c r="E15" s="49">
        <v>300</v>
      </c>
      <c r="F15" s="49">
        <v>50</v>
      </c>
      <c r="G15" s="50">
        <v>6</v>
      </c>
      <c r="H15" s="173">
        <f>C15*G15</f>
        <v>1200</v>
      </c>
      <c r="I15" s="174">
        <f>SUM(D15:F15)*G15</f>
        <v>2280</v>
      </c>
    </row>
    <row r="16" spans="1:11" x14ac:dyDescent="0.35">
      <c r="A16" s="138"/>
      <c r="B16" s="48" t="s">
        <v>72</v>
      </c>
      <c r="C16" s="49">
        <v>300</v>
      </c>
      <c r="D16" s="49">
        <v>30</v>
      </c>
      <c r="E16" s="49">
        <v>0</v>
      </c>
      <c r="F16" s="49">
        <v>0</v>
      </c>
      <c r="G16" s="50">
        <v>2</v>
      </c>
      <c r="H16" s="173">
        <f>C16*G16</f>
        <v>600</v>
      </c>
      <c r="I16" s="174">
        <f>SUM(D16:F16)*G16</f>
        <v>60</v>
      </c>
    </row>
    <row r="17" spans="1:9" x14ac:dyDescent="0.35">
      <c r="A17" s="139"/>
      <c r="B17" s="38"/>
      <c r="C17" s="262" t="s">
        <v>73</v>
      </c>
      <c r="D17" s="263"/>
      <c r="E17" s="263"/>
      <c r="F17" s="264"/>
      <c r="G17" s="39">
        <f>SUM(G15:G16)</f>
        <v>8</v>
      </c>
      <c r="H17" s="175">
        <f>SUM(H15:H16)</f>
        <v>1800</v>
      </c>
      <c r="I17" s="176">
        <f>SUM(I15:I16)</f>
        <v>2340</v>
      </c>
    </row>
    <row r="18" spans="1:9" x14ac:dyDescent="0.35">
      <c r="A18" s="140"/>
      <c r="B18" s="57"/>
      <c r="C18" s="59"/>
      <c r="D18" s="59"/>
      <c r="E18" s="59"/>
      <c r="F18" s="59"/>
      <c r="G18" s="58"/>
      <c r="H18" s="177"/>
      <c r="I18" s="178"/>
    </row>
    <row r="19" spans="1:9" s="45" customFormat="1" x14ac:dyDescent="0.35">
      <c r="A19" s="210">
        <v>45930</v>
      </c>
      <c r="B19" s="81" t="s">
        <v>74</v>
      </c>
      <c r="C19" s="161"/>
      <c r="D19" s="161"/>
      <c r="E19" s="161"/>
      <c r="F19" s="161"/>
      <c r="G19" s="82"/>
      <c r="H19" s="179">
        <f>C19*G19</f>
        <v>0</v>
      </c>
      <c r="I19" s="180">
        <f>SUM(D19:F19)*G19</f>
        <v>0</v>
      </c>
    </row>
    <row r="20" spans="1:9" s="45" customFormat="1" x14ac:dyDescent="0.35">
      <c r="A20" s="141"/>
      <c r="B20" s="81" t="s">
        <v>74</v>
      </c>
      <c r="C20" s="161"/>
      <c r="D20" s="161"/>
      <c r="E20" s="161"/>
      <c r="F20" s="161"/>
      <c r="G20" s="82"/>
      <c r="H20" s="179">
        <f>C20*G20</f>
        <v>0</v>
      </c>
      <c r="I20" s="180">
        <f>SUM(D20:F20)*G20</f>
        <v>0</v>
      </c>
    </row>
    <row r="21" spans="1:9" s="45" customFormat="1" x14ac:dyDescent="0.35">
      <c r="A21" s="142"/>
      <c r="B21" s="83"/>
      <c r="C21" s="84"/>
      <c r="D21" s="85"/>
      <c r="E21" s="85"/>
      <c r="F21" s="86" t="s">
        <v>75</v>
      </c>
      <c r="G21" s="87">
        <f>SUBTOTAL(9,G19:G20)</f>
        <v>0</v>
      </c>
      <c r="H21" s="181">
        <f>SUM(H19:H20)</f>
        <v>0</v>
      </c>
      <c r="I21" s="182">
        <f>SUM(I19:I20)</f>
        <v>0</v>
      </c>
    </row>
    <row r="22" spans="1:9" s="45" customFormat="1" x14ac:dyDescent="0.35">
      <c r="A22" s="141"/>
      <c r="B22" s="81"/>
      <c r="C22" s="155"/>
      <c r="D22" s="156"/>
      <c r="E22" s="156"/>
      <c r="F22" s="157"/>
      <c r="G22" s="82"/>
      <c r="H22" s="179"/>
      <c r="I22" s="180"/>
    </row>
    <row r="23" spans="1:9" s="45" customFormat="1" x14ac:dyDescent="0.35">
      <c r="A23" s="210">
        <v>45931</v>
      </c>
      <c r="B23" s="81" t="s">
        <v>74</v>
      </c>
      <c r="C23" s="161"/>
      <c r="D23" s="161"/>
      <c r="E23" s="161"/>
      <c r="F23" s="161"/>
      <c r="G23" s="82"/>
      <c r="H23" s="179">
        <f>C23*G23</f>
        <v>0</v>
      </c>
      <c r="I23" s="180">
        <f>SUM(D23:F23)*G23</f>
        <v>0</v>
      </c>
    </row>
    <row r="24" spans="1:9" s="45" customFormat="1" x14ac:dyDescent="0.35">
      <c r="A24" s="141"/>
      <c r="B24" s="81" t="s">
        <v>74</v>
      </c>
      <c r="C24" s="161"/>
      <c r="D24" s="161"/>
      <c r="E24" s="161"/>
      <c r="F24" s="161"/>
      <c r="G24" s="82"/>
      <c r="H24" s="179">
        <f>C24*G24</f>
        <v>0</v>
      </c>
      <c r="I24" s="180">
        <f>SUM(D24:F24)*G24</f>
        <v>0</v>
      </c>
    </row>
    <row r="25" spans="1:9" s="45" customFormat="1" x14ac:dyDescent="0.35">
      <c r="A25" s="142"/>
      <c r="B25" s="83"/>
      <c r="C25" s="84"/>
      <c r="D25" s="85"/>
      <c r="E25" s="85"/>
      <c r="F25" s="86" t="s">
        <v>75</v>
      </c>
      <c r="G25" s="87">
        <f>SUM(G23:G24)</f>
        <v>0</v>
      </c>
      <c r="H25" s="181">
        <f>SUM(H23:H24)</f>
        <v>0</v>
      </c>
      <c r="I25" s="182">
        <f>SUM(I23:I24)</f>
        <v>0</v>
      </c>
    </row>
    <row r="26" spans="1:9" x14ac:dyDescent="0.35">
      <c r="A26" s="143"/>
      <c r="B26" s="40"/>
      <c r="C26" s="41"/>
      <c r="D26" s="41"/>
      <c r="E26" s="41"/>
      <c r="F26" s="41"/>
      <c r="G26" s="40"/>
      <c r="H26" s="183"/>
      <c r="I26" s="184"/>
    </row>
    <row r="27" spans="1:9" x14ac:dyDescent="0.35">
      <c r="A27" s="143">
        <v>45932</v>
      </c>
      <c r="B27" s="40" t="s">
        <v>74</v>
      </c>
      <c r="C27" s="202"/>
      <c r="D27" s="202"/>
      <c r="E27" s="202"/>
      <c r="F27" s="202"/>
      <c r="G27" s="203"/>
      <c r="H27" s="185">
        <f>C27*G27</f>
        <v>0</v>
      </c>
      <c r="I27" s="186">
        <f>SUM(D27:F27)*G27</f>
        <v>0</v>
      </c>
    </row>
    <row r="28" spans="1:9" x14ac:dyDescent="0.35">
      <c r="A28" s="143"/>
      <c r="B28" s="40" t="s">
        <v>74</v>
      </c>
      <c r="C28" s="202"/>
      <c r="D28" s="202"/>
      <c r="E28" s="202"/>
      <c r="F28" s="202"/>
      <c r="G28" s="203"/>
      <c r="H28" s="185">
        <f>C28*G28</f>
        <v>0</v>
      </c>
      <c r="I28" s="186">
        <f>SUM(D28:F28)*G28</f>
        <v>0</v>
      </c>
    </row>
    <row r="29" spans="1:9" x14ac:dyDescent="0.35">
      <c r="A29" s="144"/>
      <c r="B29" s="42"/>
      <c r="C29" s="240" t="s">
        <v>75</v>
      </c>
      <c r="D29" s="241"/>
      <c r="E29" s="241"/>
      <c r="F29" s="242"/>
      <c r="G29" s="43">
        <f>SUM(G27:G28)</f>
        <v>0</v>
      </c>
      <c r="H29" s="187">
        <f>SUM(H27:H28)</f>
        <v>0</v>
      </c>
      <c r="I29" s="188">
        <f>SUM(I27:I28)</f>
        <v>0</v>
      </c>
    </row>
    <row r="30" spans="1:9" x14ac:dyDescent="0.35">
      <c r="A30" s="143"/>
      <c r="B30" s="40"/>
      <c r="C30" s="44"/>
      <c r="D30" s="44"/>
      <c r="E30" s="44"/>
      <c r="F30" s="44"/>
      <c r="G30" s="40"/>
      <c r="H30" s="162"/>
      <c r="I30" s="189"/>
    </row>
    <row r="31" spans="1:9" x14ac:dyDescent="0.35">
      <c r="A31" s="143">
        <v>45933</v>
      </c>
      <c r="B31" s="40" t="s">
        <v>74</v>
      </c>
      <c r="C31" s="202"/>
      <c r="D31" s="202"/>
      <c r="E31" s="202"/>
      <c r="F31" s="202"/>
      <c r="G31" s="203"/>
      <c r="H31" s="185">
        <f>C31*G31</f>
        <v>0</v>
      </c>
      <c r="I31" s="186">
        <f>SUM(D31:F31)*G31</f>
        <v>0</v>
      </c>
    </row>
    <row r="32" spans="1:9" x14ac:dyDescent="0.35">
      <c r="A32" s="143"/>
      <c r="B32" s="40" t="s">
        <v>74</v>
      </c>
      <c r="C32" s="202"/>
      <c r="D32" s="202"/>
      <c r="E32" s="202"/>
      <c r="F32" s="202"/>
      <c r="G32" s="203"/>
      <c r="H32" s="185">
        <f>C32*G32</f>
        <v>0</v>
      </c>
      <c r="I32" s="186">
        <f>SUM(D32:F32)*G32</f>
        <v>0</v>
      </c>
    </row>
    <row r="33" spans="1:9" x14ac:dyDescent="0.35">
      <c r="A33" s="144"/>
      <c r="B33" s="42"/>
      <c r="C33" s="240" t="s">
        <v>75</v>
      </c>
      <c r="D33" s="241"/>
      <c r="E33" s="241"/>
      <c r="F33" s="242"/>
      <c r="G33" s="43">
        <f>SUM(G31:G32)</f>
        <v>0</v>
      </c>
      <c r="H33" s="187">
        <f>SUM(H31:H32)</f>
        <v>0</v>
      </c>
      <c r="I33" s="188">
        <f>SUM(I31:I32)</f>
        <v>0</v>
      </c>
    </row>
    <row r="34" spans="1:9" x14ac:dyDescent="0.35">
      <c r="A34" s="143"/>
      <c r="B34" s="40"/>
      <c r="C34" s="44"/>
      <c r="D34" s="44"/>
      <c r="E34" s="44"/>
      <c r="F34" s="44"/>
      <c r="G34" s="40"/>
      <c r="H34" s="162"/>
      <c r="I34" s="189"/>
    </row>
    <row r="35" spans="1:9" x14ac:dyDescent="0.35">
      <c r="A35" s="143">
        <v>45934</v>
      </c>
      <c r="B35" s="40" t="s">
        <v>74</v>
      </c>
      <c r="C35" s="202"/>
      <c r="D35" s="202"/>
      <c r="E35" s="202"/>
      <c r="F35" s="202"/>
      <c r="G35" s="203"/>
      <c r="H35" s="185">
        <f>C35*G35</f>
        <v>0</v>
      </c>
      <c r="I35" s="186">
        <f>SUM(D35:F35)*G35</f>
        <v>0</v>
      </c>
    </row>
    <row r="36" spans="1:9" x14ac:dyDescent="0.35">
      <c r="A36" s="143"/>
      <c r="B36" s="40" t="s">
        <v>74</v>
      </c>
      <c r="C36" s="202"/>
      <c r="D36" s="202"/>
      <c r="E36" s="202"/>
      <c r="F36" s="202"/>
      <c r="G36" s="203"/>
      <c r="H36" s="185">
        <f>C36*G36</f>
        <v>0</v>
      </c>
      <c r="I36" s="186">
        <f>SUM(D36:F36)*G36</f>
        <v>0</v>
      </c>
    </row>
    <row r="37" spans="1:9" x14ac:dyDescent="0.35">
      <c r="A37" s="144"/>
      <c r="B37" s="42"/>
      <c r="C37" s="240" t="s">
        <v>75</v>
      </c>
      <c r="D37" s="241"/>
      <c r="E37" s="241"/>
      <c r="F37" s="242"/>
      <c r="G37" s="43">
        <f>SUM(G35:G36)</f>
        <v>0</v>
      </c>
      <c r="H37" s="187">
        <f>SUM(H35:H36)</f>
        <v>0</v>
      </c>
      <c r="I37" s="188">
        <f>SUM(I35:I36)</f>
        <v>0</v>
      </c>
    </row>
    <row r="38" spans="1:9" x14ac:dyDescent="0.35">
      <c r="A38" s="143"/>
      <c r="B38" s="40"/>
      <c r="C38" s="44"/>
      <c r="D38" s="44"/>
      <c r="E38" s="44"/>
      <c r="F38" s="44"/>
      <c r="G38" s="40"/>
      <c r="H38" s="162"/>
      <c r="I38" s="189"/>
    </row>
    <row r="39" spans="1:9" x14ac:dyDescent="0.35">
      <c r="A39" s="143">
        <v>45935</v>
      </c>
      <c r="B39" s="40" t="s">
        <v>74</v>
      </c>
      <c r="C39" s="202"/>
      <c r="D39" s="202"/>
      <c r="E39" s="202"/>
      <c r="F39" s="202"/>
      <c r="G39" s="203"/>
      <c r="H39" s="185">
        <f>C39*G39</f>
        <v>0</v>
      </c>
      <c r="I39" s="186">
        <f>SUM(D39:F39)*G39</f>
        <v>0</v>
      </c>
    </row>
    <row r="40" spans="1:9" x14ac:dyDescent="0.35">
      <c r="A40" s="143"/>
      <c r="B40" s="40" t="s">
        <v>74</v>
      </c>
      <c r="C40" s="202"/>
      <c r="D40" s="202"/>
      <c r="E40" s="202"/>
      <c r="F40" s="202"/>
      <c r="G40" s="203"/>
      <c r="H40" s="185">
        <f>C40*G40</f>
        <v>0</v>
      </c>
      <c r="I40" s="186">
        <f>SUM(D40:F40)*G40</f>
        <v>0</v>
      </c>
    </row>
    <row r="41" spans="1:9" x14ac:dyDescent="0.35">
      <c r="A41" s="145"/>
      <c r="B41" s="63"/>
      <c r="C41" s="243" t="s">
        <v>75</v>
      </c>
      <c r="D41" s="244"/>
      <c r="E41" s="244"/>
      <c r="F41" s="245"/>
      <c r="G41" s="64">
        <f>SUM(G39:G40)</f>
        <v>0</v>
      </c>
      <c r="H41" s="190">
        <f>SUM(H39:H40)</f>
        <v>0</v>
      </c>
      <c r="I41" s="191">
        <f>SUM(I39:I40)</f>
        <v>0</v>
      </c>
    </row>
    <row r="42" spans="1:9" s="45" customFormat="1" x14ac:dyDescent="0.35">
      <c r="A42" s="146"/>
      <c r="B42" s="60"/>
      <c r="C42" s="60"/>
      <c r="D42" s="60"/>
      <c r="E42" s="60"/>
      <c r="F42" s="60"/>
      <c r="G42" s="201"/>
      <c r="H42" s="163"/>
      <c r="I42" s="192"/>
    </row>
    <row r="43" spans="1:9" s="45" customFormat="1" x14ac:dyDescent="0.35">
      <c r="A43" s="211">
        <v>45936</v>
      </c>
      <c r="B43" s="81" t="s">
        <v>74</v>
      </c>
      <c r="C43" s="161"/>
      <c r="D43" s="161"/>
      <c r="E43" s="161"/>
      <c r="F43" s="161"/>
      <c r="G43" s="82"/>
      <c r="H43" s="193">
        <f>C43*G43</f>
        <v>0</v>
      </c>
      <c r="I43" s="194">
        <f>SUM(D43:F43)*G43</f>
        <v>0</v>
      </c>
    </row>
    <row r="44" spans="1:9" s="45" customFormat="1" x14ac:dyDescent="0.35">
      <c r="A44" s="146"/>
      <c r="B44" s="81" t="s">
        <v>74</v>
      </c>
      <c r="C44" s="161"/>
      <c r="D44" s="161"/>
      <c r="E44" s="161"/>
      <c r="F44" s="161"/>
      <c r="G44" s="82"/>
      <c r="H44" s="193">
        <f>C44*G44</f>
        <v>0</v>
      </c>
      <c r="I44" s="194">
        <f>SUM(D44:F44)*G44</f>
        <v>0</v>
      </c>
    </row>
    <row r="45" spans="1:9" s="45" customFormat="1" x14ac:dyDescent="0.35">
      <c r="A45" s="147"/>
      <c r="B45" s="61"/>
      <c r="C45" s="61"/>
      <c r="D45" s="61"/>
      <c r="E45" s="61"/>
      <c r="F45" s="62" t="s">
        <v>75</v>
      </c>
      <c r="G45" s="87">
        <f>SUM(G43:G44)</f>
        <v>0</v>
      </c>
      <c r="H45" s="181">
        <f>SUM(H43:H44)</f>
        <v>0</v>
      </c>
      <c r="I45" s="182">
        <f>SUM(I43:I44)</f>
        <v>0</v>
      </c>
    </row>
    <row r="46" spans="1:9" s="45" customFormat="1" x14ac:dyDescent="0.35">
      <c r="A46" s="146"/>
      <c r="B46" s="60"/>
      <c r="C46" s="60"/>
      <c r="D46" s="60"/>
      <c r="E46" s="60"/>
      <c r="F46" s="60"/>
      <c r="G46" s="201"/>
      <c r="H46" s="163"/>
      <c r="I46" s="192"/>
    </row>
    <row r="47" spans="1:9" s="45" customFormat="1" x14ac:dyDescent="0.35">
      <c r="A47" s="211">
        <v>45937</v>
      </c>
      <c r="B47" s="81" t="s">
        <v>74</v>
      </c>
      <c r="C47" s="161"/>
      <c r="D47" s="161"/>
      <c r="E47" s="161"/>
      <c r="F47" s="161"/>
      <c r="G47" s="82"/>
      <c r="H47" s="193">
        <f>C47*G47</f>
        <v>0</v>
      </c>
      <c r="I47" s="194">
        <f>SUM(D47:F47)*G47</f>
        <v>0</v>
      </c>
    </row>
    <row r="48" spans="1:9" s="45" customFormat="1" x14ac:dyDescent="0.35">
      <c r="A48" s="146"/>
      <c r="B48" s="81" t="s">
        <v>74</v>
      </c>
      <c r="C48" s="161"/>
      <c r="D48" s="161"/>
      <c r="E48" s="161"/>
      <c r="F48" s="161"/>
      <c r="G48" s="82"/>
      <c r="H48" s="193">
        <f>C48*G48</f>
        <v>0</v>
      </c>
      <c r="I48" s="194">
        <f>SUM(D48:F48)*G48</f>
        <v>0</v>
      </c>
    </row>
    <row r="49" spans="1:9" s="45" customFormat="1" ht="15" thickBot="1" x14ac:dyDescent="0.4">
      <c r="A49" s="148"/>
      <c r="B49" s="149"/>
      <c r="C49" s="149"/>
      <c r="D49" s="149"/>
      <c r="E49" s="149"/>
      <c r="F49" s="150" t="s">
        <v>75</v>
      </c>
      <c r="G49" s="151">
        <f>SUM(G47:G48)</f>
        <v>0</v>
      </c>
      <c r="H49" s="195">
        <f>SUM(H47:H48)</f>
        <v>0</v>
      </c>
      <c r="I49" s="196">
        <f>SUM(I47:I48)</f>
        <v>0</v>
      </c>
    </row>
  </sheetData>
  <sheetProtection selectLockedCells="1"/>
  <protectedRanges>
    <protectedRange sqref="C15:F41 C43:F44 C47:F48" name="Range5_3_11"/>
  </protectedRanges>
  <mergeCells count="11">
    <mergeCell ref="C41:F41"/>
    <mergeCell ref="A11:A13"/>
    <mergeCell ref="B11:B13"/>
    <mergeCell ref="C11:G12"/>
    <mergeCell ref="H11:I12"/>
    <mergeCell ref="C17:F17"/>
    <mergeCell ref="A1:I1"/>
    <mergeCell ref="A2:I2"/>
    <mergeCell ref="C29:F29"/>
    <mergeCell ref="C33:F33"/>
    <mergeCell ref="C37:F3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A38A-1386-4EC3-B4BF-3D504DE2C696}">
  <sheetPr>
    <pageSetUpPr fitToPage="1"/>
  </sheetPr>
  <dimension ref="A1:C36"/>
  <sheetViews>
    <sheetView zoomScale="70" zoomScaleNormal="70" workbookViewId="0">
      <selection activeCell="A38" sqref="A38"/>
    </sheetView>
  </sheetViews>
  <sheetFormatPr defaultColWidth="8.7265625" defaultRowHeight="14.5" x14ac:dyDescent="0.35"/>
  <cols>
    <col min="1" max="1" width="55.54296875" customWidth="1"/>
    <col min="2" max="2" width="115.1796875" customWidth="1"/>
  </cols>
  <sheetData>
    <row r="1" spans="1:3" ht="21" x14ac:dyDescent="0.5">
      <c r="A1" s="232" t="s">
        <v>95</v>
      </c>
      <c r="B1" s="232"/>
      <c r="C1" s="2"/>
    </row>
    <row r="2" spans="1:3" ht="21" x14ac:dyDescent="0.5">
      <c r="A2" s="232" t="s">
        <v>0</v>
      </c>
      <c r="B2" s="232"/>
      <c r="C2" s="2"/>
    </row>
    <row r="3" spans="1:3" ht="21" x14ac:dyDescent="0.5">
      <c r="A3" s="93"/>
      <c r="B3" s="93"/>
      <c r="C3" s="2"/>
    </row>
    <row r="4" spans="1:3" ht="21.5" thickBot="1" x14ac:dyDescent="0.55000000000000004">
      <c r="A4" s="93"/>
      <c r="B4" s="93"/>
      <c r="C4" s="2"/>
    </row>
    <row r="5" spans="1:3" x14ac:dyDescent="0.35">
      <c r="A5" s="33" t="s">
        <v>76</v>
      </c>
      <c r="B5" s="34"/>
    </row>
    <row r="6" spans="1:3" x14ac:dyDescent="0.35">
      <c r="A6" s="35"/>
      <c r="B6" s="36"/>
    </row>
    <row r="7" spans="1:3" ht="54" customHeight="1" x14ac:dyDescent="0.35">
      <c r="A7" s="265" t="s">
        <v>93</v>
      </c>
      <c r="B7" s="266"/>
    </row>
    <row r="8" spans="1:3" x14ac:dyDescent="0.35">
      <c r="A8" s="37"/>
      <c r="B8" s="36"/>
    </row>
    <row r="9" spans="1:3" x14ac:dyDescent="0.35">
      <c r="A9" s="94" t="s">
        <v>77</v>
      </c>
      <c r="B9" s="95"/>
    </row>
    <row r="10" spans="1:3" x14ac:dyDescent="0.35">
      <c r="A10" s="96" t="s">
        <v>78</v>
      </c>
      <c r="B10" s="97"/>
    </row>
    <row r="11" spans="1:3" x14ac:dyDescent="0.35">
      <c r="A11" s="98" t="s">
        <v>79</v>
      </c>
      <c r="B11" s="152">
        <v>45897</v>
      </c>
    </row>
    <row r="12" spans="1:3" x14ac:dyDescent="0.35">
      <c r="A12" s="98" t="s">
        <v>80</v>
      </c>
      <c r="B12" s="153">
        <v>45905</v>
      </c>
    </row>
    <row r="13" spans="1:3" x14ac:dyDescent="0.35">
      <c r="A13" s="98" t="s">
        <v>81</v>
      </c>
      <c r="B13" s="153">
        <v>45960</v>
      </c>
    </row>
    <row r="14" spans="1:3" x14ac:dyDescent="0.35">
      <c r="A14" s="99"/>
      <c r="B14" s="100"/>
    </row>
    <row r="15" spans="1:3" x14ac:dyDescent="0.35">
      <c r="A15" s="96" t="s">
        <v>82</v>
      </c>
      <c r="B15" s="100"/>
    </row>
    <row r="16" spans="1:3" x14ac:dyDescent="0.35">
      <c r="A16" s="98" t="s">
        <v>83</v>
      </c>
      <c r="B16" s="101" t="s">
        <v>84</v>
      </c>
    </row>
    <row r="17" spans="1:2" x14ac:dyDescent="0.35">
      <c r="A17" s="98" t="s">
        <v>85</v>
      </c>
      <c r="B17" s="101">
        <v>150</v>
      </c>
    </row>
    <row r="18" spans="1:2" x14ac:dyDescent="0.35">
      <c r="A18" s="96"/>
      <c r="B18" s="100"/>
    </row>
    <row r="19" spans="1:2" x14ac:dyDescent="0.35">
      <c r="A19" s="96" t="s">
        <v>86</v>
      </c>
      <c r="B19" s="100"/>
    </row>
    <row r="20" spans="1:2" x14ac:dyDescent="0.35">
      <c r="A20" s="98" t="s">
        <v>87</v>
      </c>
      <c r="B20" s="101" t="s">
        <v>88</v>
      </c>
    </row>
    <row r="21" spans="1:2" x14ac:dyDescent="0.35">
      <c r="A21" s="102" t="s">
        <v>89</v>
      </c>
      <c r="B21" s="119" t="s">
        <v>90</v>
      </c>
    </row>
    <row r="22" spans="1:2" ht="29.5" customHeight="1" x14ac:dyDescent="0.35">
      <c r="A22" s="69"/>
      <c r="B22" s="69"/>
    </row>
    <row r="23" spans="1:2" x14ac:dyDescent="0.35">
      <c r="A23" s="103" t="s">
        <v>78</v>
      </c>
      <c r="B23" s="94"/>
    </row>
    <row r="24" spans="1:2" x14ac:dyDescent="0.35">
      <c r="A24" s="110" t="s">
        <v>79</v>
      </c>
      <c r="B24" s="113"/>
    </row>
    <row r="25" spans="1:2" x14ac:dyDescent="0.35">
      <c r="A25" s="105" t="s">
        <v>91</v>
      </c>
      <c r="B25" s="114"/>
    </row>
    <row r="26" spans="1:2" x14ac:dyDescent="0.35">
      <c r="A26" s="109" t="s">
        <v>81</v>
      </c>
      <c r="B26" s="114"/>
    </row>
    <row r="27" spans="1:2" x14ac:dyDescent="0.35">
      <c r="A27" s="106"/>
      <c r="B27" s="99"/>
    </row>
    <row r="28" spans="1:2" x14ac:dyDescent="0.35">
      <c r="A28" s="107" t="s">
        <v>82</v>
      </c>
      <c r="B28" s="99"/>
    </row>
    <row r="29" spans="1:2" x14ac:dyDescent="0.35">
      <c r="A29" s="104" t="s">
        <v>83</v>
      </c>
      <c r="B29" s="115"/>
    </row>
    <row r="30" spans="1:2" x14ac:dyDescent="0.35">
      <c r="A30" s="104" t="s">
        <v>85</v>
      </c>
      <c r="B30" s="115"/>
    </row>
    <row r="31" spans="1:2" x14ac:dyDescent="0.35">
      <c r="A31" s="107"/>
      <c r="B31" s="99"/>
    </row>
    <row r="32" spans="1:2" x14ac:dyDescent="0.35">
      <c r="A32" s="107" t="s">
        <v>86</v>
      </c>
      <c r="B32" s="99"/>
    </row>
    <row r="33" spans="1:2" x14ac:dyDescent="0.35">
      <c r="A33" s="104" t="s">
        <v>87</v>
      </c>
      <c r="B33" s="115"/>
    </row>
    <row r="34" spans="1:2" x14ac:dyDescent="0.35">
      <c r="A34" s="108" t="s">
        <v>89</v>
      </c>
      <c r="B34" s="116"/>
    </row>
    <row r="36" spans="1:2" x14ac:dyDescent="0.35">
      <c r="A36" s="117" t="s">
        <v>92</v>
      </c>
    </row>
  </sheetData>
  <sheetProtection selectLockedCells="1"/>
  <mergeCells count="3">
    <mergeCell ref="A1:B1"/>
    <mergeCell ref="A2:B2"/>
    <mergeCell ref="A7:B7"/>
  </mergeCells>
  <hyperlinks>
    <hyperlink ref="B21" r:id="rId1" xr:uid="{832FD23F-A17E-495D-A507-929B78614EA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_x002f_N xmlns="8b3032dc-036b-4b71-9077-208f2aec71ea" xsi:nil="true"/>
    <lcf76f155ced4ddcb4097134ff3c332f xmlns="8b3032dc-036b-4b71-9077-208f2aec71ea">
      <Terms xmlns="http://schemas.microsoft.com/office/infopath/2007/PartnerControls"/>
    </lcf76f155ced4ddcb4097134ff3c332f>
    <TaxCatchAll xmlns="17894a2a-0cc4-41cb-bb5e-189ecd0d11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6FE875715D184FBA4904A95D2717A6" ma:contentTypeVersion="16" ma:contentTypeDescription="Create a new document." ma:contentTypeScope="" ma:versionID="26e113353188ce9bc66342802d4cfeb2">
  <xsd:schema xmlns:xsd="http://www.w3.org/2001/XMLSchema" xmlns:xs="http://www.w3.org/2001/XMLSchema" xmlns:p="http://schemas.microsoft.com/office/2006/metadata/properties" xmlns:ns2="8b3032dc-036b-4b71-9077-208f2aec71ea" xmlns:ns3="17894a2a-0cc4-41cb-bb5e-189ecd0d1146" targetNamespace="http://schemas.microsoft.com/office/2006/metadata/properties" ma:root="true" ma:fieldsID="9bb8a1b44febcfd096ecc709534b1bb9" ns2:_="" ns3:_="">
    <xsd:import namespace="8b3032dc-036b-4b71-9077-208f2aec71ea"/>
    <xsd:import namespace="17894a2a-0cc4-41cb-bb5e-189ecd0d11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S_x002f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3032dc-036b-4b71-9077-208f2aec71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S_x002f_N" ma:index="21" nillable="true" ma:displayName="S/N" ma:format="Dropdown" ma:internalName="S_x002f_N"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7894a2a-0cc4-41cb-bb5e-189ecd0d11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b5ea73a-d141-4408-bf47-322334be1146}" ma:internalName="TaxCatchAll" ma:showField="CatchAllData" ma:web="17894a2a-0cc4-41cb-bb5e-189ecd0d11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B89AAD-3B03-41A3-ABFC-679547B145A0}">
  <ds:schemaRefs>
    <ds:schemaRef ds:uri="8b3032dc-036b-4b71-9077-208f2aec71ea"/>
    <ds:schemaRef ds:uri="17894a2a-0cc4-41cb-bb5e-189ecd0d1146"/>
    <ds:schemaRef ds:uri="http://www.w3.org/XML/1998/namespace"/>
    <ds:schemaRef ds:uri="http://schemas.microsoft.com/office/2006/metadata/properties"/>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FCE96D4-6B24-4D45-AD9E-D195344CD4AF}">
  <ds:schemaRefs>
    <ds:schemaRef ds:uri="http://schemas.microsoft.com/sharepoint/v3/contenttype/forms"/>
  </ds:schemaRefs>
</ds:datastoreItem>
</file>

<file path=customXml/itemProps3.xml><?xml version="1.0" encoding="utf-8"?>
<ds:datastoreItem xmlns:ds="http://schemas.openxmlformats.org/officeDocument/2006/customXml" ds:itemID="{7ED34292-FE79-4387-A341-F55A9AE154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3032dc-036b-4b71-9077-208f2aec71ea"/>
    <ds:schemaRef ds:uri="17894a2a-0cc4-41cb-bb5e-189ecd0d1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Cess Form</vt:lpstr>
      <vt:lpstr>Annex A</vt:lpstr>
      <vt:lpstr>Annex B</vt:lpstr>
    </vt:vector>
  </TitlesOfParts>
  <Manager/>
  <Company>WOG 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Poh Choo SOH (STB)</dc:creator>
  <cp:keywords/>
  <dc:description/>
  <cp:lastModifiedBy>Candy NG (STB)</cp:lastModifiedBy>
  <cp:revision/>
  <dcterms:created xsi:type="dcterms:W3CDTF">2018-01-18T03:39:03Z</dcterms:created>
  <dcterms:modified xsi:type="dcterms:W3CDTF">2025-09-17T09:39:01Z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aa7e78-45b1-4890-b8a3-003d1d728a3e_Enabled">
    <vt:lpwstr>true</vt:lpwstr>
  </property>
  <property fmtid="{D5CDD505-2E9C-101B-9397-08002B2CF9AE}" pid="3" name="MSIP_Label_4aaa7e78-45b1-4890-b8a3-003d1d728a3e_SetDate">
    <vt:lpwstr>2022-08-23T12:51:48Z</vt:lpwstr>
  </property>
  <property fmtid="{D5CDD505-2E9C-101B-9397-08002B2CF9AE}" pid="4" name="MSIP_Label_4aaa7e78-45b1-4890-b8a3-003d1d728a3e_Method">
    <vt:lpwstr>Privileged</vt:lpwstr>
  </property>
  <property fmtid="{D5CDD505-2E9C-101B-9397-08002B2CF9AE}" pid="5" name="MSIP_Label_4aaa7e78-45b1-4890-b8a3-003d1d728a3e_Name">
    <vt:lpwstr>Non Sensitive</vt:lpwstr>
  </property>
  <property fmtid="{D5CDD505-2E9C-101B-9397-08002B2CF9AE}" pid="6" name="MSIP_Label_4aaa7e78-45b1-4890-b8a3-003d1d728a3e_SiteId">
    <vt:lpwstr>0b11c524-9a1c-4e1b-84cb-6336aefc2243</vt:lpwstr>
  </property>
  <property fmtid="{D5CDD505-2E9C-101B-9397-08002B2CF9AE}" pid="7" name="MSIP_Label_4aaa7e78-45b1-4890-b8a3-003d1d728a3e_ActionId">
    <vt:lpwstr>e5918a49-54c2-48ef-ad13-eb79a5b32ebe</vt:lpwstr>
  </property>
  <property fmtid="{D5CDD505-2E9C-101B-9397-08002B2CF9AE}" pid="8" name="MSIP_Label_4aaa7e78-45b1-4890-b8a3-003d1d728a3e_ContentBits">
    <vt:lpwstr>0</vt:lpwstr>
  </property>
  <property fmtid="{D5CDD505-2E9C-101B-9397-08002B2CF9AE}" pid="9" name="ContentTypeId">
    <vt:lpwstr>0x010100DF6FE875715D184FBA4904A95D2717A6</vt:lpwstr>
  </property>
  <property fmtid="{D5CDD505-2E9C-101B-9397-08002B2CF9AE}" pid="10" name="MediaServiceImageTags">
    <vt:lpwstr/>
  </property>
</Properties>
</file>